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495" yWindow="1905" windowWidth="25605" windowHeight="13935" activeTab="1"/>
  </bookViews>
  <sheets>
    <sheet name="ToC" sheetId="56" r:id="rId1"/>
    <sheet name="Table I" sheetId="1" r:id="rId2"/>
    <sheet name="Table II" sheetId="2" r:id="rId3"/>
    <sheet name="Table III" sheetId="3" r:id="rId4"/>
    <sheet name="Table IV" sheetId="4" r:id="rId5"/>
    <sheet name="Table V" sheetId="40" r:id="rId6"/>
    <sheet name="Table VI" sheetId="43" r:id="rId7"/>
    <sheet name="Table VII" sheetId="19" r:id="rId8"/>
    <sheet name="Table VIII" sheetId="20" r:id="rId9"/>
    <sheet name="Table IX" sheetId="21" r:id="rId10"/>
    <sheet name="Table X" sheetId="22" r:id="rId11"/>
    <sheet name="Table XI" sheetId="23" r:id="rId12"/>
    <sheet name="Table XII" sheetId="24" r:id="rId13"/>
    <sheet name="Table XIII" sheetId="45" r:id="rId14"/>
    <sheet name="Table XIV" sheetId="51" r:id="rId15"/>
    <sheet name="Table XV" sheetId="53" r:id="rId16"/>
    <sheet name="Table XVI" sheetId="52" r:id="rId17"/>
    <sheet name="Table XVII" sheetId="46" r:id="rId18"/>
    <sheet name="Table XVIII" sheetId="47" r:id="rId19"/>
    <sheet name="Table XIX" sheetId="54" r:id="rId20"/>
    <sheet name="Figure 1" sheetId="48" r:id="rId21"/>
    <sheet name="Table XX" sheetId="25" r:id="rId22"/>
    <sheet name="Table XXI" sheetId="26" r:id="rId23"/>
    <sheet name="Table XXII" sheetId="49" r:id="rId24"/>
    <sheet name="Table XXIII" sheetId="14" r:id="rId25"/>
    <sheet name="Table XXIV" sheetId="15" r:id="rId26"/>
    <sheet name="Table XXV" sheetId="16" r:id="rId27"/>
    <sheet name="Table XXVI" sheetId="5" r:id="rId28"/>
    <sheet name="Table XXVII" sheetId="6" r:id="rId29"/>
    <sheet name="Table XXVIII" sheetId="17" r:id="rId30"/>
    <sheet name="Figure 2" sheetId="7" r:id="rId31"/>
    <sheet name="Figure 3" sheetId="8" r:id="rId32"/>
    <sheet name="Figure 4" sheetId="9" r:id="rId33"/>
    <sheet name="Figure 5" sheetId="10" r:id="rId34"/>
    <sheet name="Table XXIX" sheetId="11" r:id="rId35"/>
    <sheet name="Figure 6" sheetId="12" r:id="rId36"/>
    <sheet name="Figure 7" sheetId="13" r:id="rId37"/>
    <sheet name="Figure 8" sheetId="27" r:id="rId38"/>
    <sheet name="Figure 9" sheetId="28" r:id="rId39"/>
    <sheet name="Figure 10" sheetId="29" r:id="rId40"/>
    <sheet name="Figure 11" sheetId="30" r:id="rId41"/>
    <sheet name="Table XXX" sheetId="31" r:id="rId42"/>
  </sheets>
  <definedNames>
    <definedName name="____W.O.R.K.B.O.O.K..C.O.N.T.E.N.T.S____" localSheetId="39">#REF!</definedName>
    <definedName name="____W.O.R.K.B.O.O.K..C.O.N.T.E.N.T.S____" localSheetId="40">#REF!</definedName>
    <definedName name="____W.O.R.K.B.O.O.K..C.O.N.T.E.N.T.S____" localSheetId="37">#REF!</definedName>
    <definedName name="____W.O.R.K.B.O.O.K..C.O.N.T.E.N.T.S____" localSheetId="38">#REF!</definedName>
    <definedName name="____W.O.R.K.B.O.O.K..C.O.N.T.E.N.T.S____" localSheetId="5">#REF!</definedName>
    <definedName name="____W.O.R.K.B.O.O.K..C.O.N.T.E.N.T.S____" localSheetId="6">#REF!</definedName>
    <definedName name="____W.O.R.K.B.O.O.K..C.O.N.T.E.N.T.S____" localSheetId="15">#REF!</definedName>
    <definedName name="____W.O.R.K.B.O.O.K..C.O.N.T.E.N.T.S____" localSheetId="16">#REF!</definedName>
    <definedName name="____W.O.R.K.B.O.O.K..C.O.N.T.E.N.T.S____" localSheetId="21">#REF!</definedName>
    <definedName name="____W.O.R.K.B.O.O.K..C.O.N.T.E.N.T.S____" localSheetId="22">#REF!</definedName>
    <definedName name="____W.O.R.K.B.O.O.K..C.O.N.T.E.N.T.S____" localSheetId="41">#REF!</definedName>
    <definedName name="____W.O.R.K.B.O.O.K..C.O.N.T.E.N.T.S____">#REF!</definedName>
    <definedName name="_xlnm._FilterDatabase" localSheetId="40" hidden="1">'Figure 11'!$B$3:$E$14</definedName>
    <definedName name="_xlnm._FilterDatabase" localSheetId="33" hidden="1">'Figure 5'!$B$3:$E$12</definedName>
    <definedName name="_xlnm._FilterDatabase" localSheetId="36" hidden="1">'Figure 7'!$B$3:$E$12</definedName>
    <definedName name="AAA" localSheetId="39">#REF!</definedName>
    <definedName name="AAA" localSheetId="40">#REF!</definedName>
    <definedName name="AAA" localSheetId="37">#REF!</definedName>
    <definedName name="AAA" localSheetId="38">#REF!</definedName>
    <definedName name="AAA" localSheetId="5">#REF!</definedName>
    <definedName name="AAA" localSheetId="6">#REF!</definedName>
    <definedName name="AAA" localSheetId="15">#REF!</definedName>
    <definedName name="AAA" localSheetId="16">#REF!</definedName>
    <definedName name="AAA" localSheetId="41">#REF!</definedName>
    <definedName name="AAA">#REF!</definedName>
    <definedName name="as" localSheetId="39">#REF!</definedName>
    <definedName name="as" localSheetId="40">#REF!</definedName>
    <definedName name="as" localSheetId="37">#REF!</definedName>
    <definedName name="as" localSheetId="38">#REF!</definedName>
    <definedName name="as" localSheetId="5">#REF!</definedName>
    <definedName name="as" localSheetId="6">#REF!</definedName>
    <definedName name="as" localSheetId="15">#REF!</definedName>
    <definedName name="as" localSheetId="16">#REF!</definedName>
    <definedName name="as" localSheetId="21">#REF!</definedName>
    <definedName name="as" localSheetId="22">#REF!</definedName>
    <definedName name="as" localSheetId="41">#REF!</definedName>
    <definedName name="as">#REF!</definedName>
    <definedName name="asd" localSheetId="39">#REF!</definedName>
    <definedName name="asd" localSheetId="40">#REF!</definedName>
    <definedName name="asd" localSheetId="37">#REF!</definedName>
    <definedName name="asd" localSheetId="38">#REF!</definedName>
    <definedName name="asd" localSheetId="5">#REF!</definedName>
    <definedName name="asd" localSheetId="6">#REF!</definedName>
    <definedName name="asd" localSheetId="15">#REF!</definedName>
    <definedName name="asd" localSheetId="16">#REF!</definedName>
    <definedName name="asd" localSheetId="21">#REF!</definedName>
    <definedName name="asd" localSheetId="22">#REF!</definedName>
    <definedName name="asd" localSheetId="41">#REF!</definedName>
    <definedName name="asd">#REF!</definedName>
    <definedName name="B" localSheetId="39">#REF!</definedName>
    <definedName name="B" localSheetId="40">#REF!</definedName>
    <definedName name="B" localSheetId="37">#REF!</definedName>
    <definedName name="B" localSheetId="38">#REF!</definedName>
    <definedName name="B" localSheetId="5">#REF!</definedName>
    <definedName name="B" localSheetId="6">#REF!</definedName>
    <definedName name="B" localSheetId="15">#REF!</definedName>
    <definedName name="B" localSheetId="16">#REF!</definedName>
    <definedName name="B" localSheetId="21">#REF!</definedName>
    <definedName name="B" localSheetId="22">#REF!</definedName>
    <definedName name="B" localSheetId="41">#REF!</definedName>
    <definedName name="B">#REF!</definedName>
    <definedName name="CC" localSheetId="39">#REF!</definedName>
    <definedName name="CC" localSheetId="40">#REF!</definedName>
    <definedName name="CC" localSheetId="37">#REF!</definedName>
    <definedName name="CC" localSheetId="38">#REF!</definedName>
    <definedName name="CC" localSheetId="5">#REF!</definedName>
    <definedName name="CC" localSheetId="6">#REF!</definedName>
    <definedName name="CC" localSheetId="15">#REF!</definedName>
    <definedName name="CC" localSheetId="16">#REF!</definedName>
    <definedName name="CC" localSheetId="21">#REF!</definedName>
    <definedName name="CC" localSheetId="22">#REF!</definedName>
    <definedName name="CC" localSheetId="41">#REF!</definedName>
    <definedName name="CC">#REF!</definedName>
    <definedName name="D" localSheetId="39">#REF!</definedName>
    <definedName name="D" localSheetId="40">#REF!</definedName>
    <definedName name="D" localSheetId="37">#REF!</definedName>
    <definedName name="D" localSheetId="38">#REF!</definedName>
    <definedName name="D" localSheetId="5">#REF!</definedName>
    <definedName name="D" localSheetId="6">#REF!</definedName>
    <definedName name="D" localSheetId="15">#REF!</definedName>
    <definedName name="D" localSheetId="16">#REF!</definedName>
    <definedName name="D" localSheetId="21">#REF!</definedName>
    <definedName name="D" localSheetId="22">#REF!</definedName>
    <definedName name="D" localSheetId="41">#REF!</definedName>
    <definedName name="D">#REF!</definedName>
    <definedName name="fgfff" localSheetId="39">#REF!</definedName>
    <definedName name="fgfff" localSheetId="40">#REF!</definedName>
    <definedName name="fgfff" localSheetId="37">#REF!</definedName>
    <definedName name="fgfff" localSheetId="38">#REF!</definedName>
    <definedName name="fgfff" localSheetId="5">#REF!</definedName>
    <definedName name="fgfff" localSheetId="6">#REF!</definedName>
    <definedName name="fgfff" localSheetId="15">#REF!</definedName>
    <definedName name="fgfff" localSheetId="16">#REF!</definedName>
    <definedName name="fgfff" localSheetId="21">#REF!</definedName>
    <definedName name="fgfff" localSheetId="22">#REF!</definedName>
    <definedName name="fgfff" localSheetId="41">#REF!</definedName>
    <definedName name="fgfff">#REF!</definedName>
    <definedName name="Fuel_CellARC" localSheetId="39">#REF!</definedName>
    <definedName name="Fuel_CellARC" localSheetId="40">#REF!</definedName>
    <definedName name="Fuel_CellARC" localSheetId="37">#REF!</definedName>
    <definedName name="Fuel_CellARC" localSheetId="38">#REF!</definedName>
    <definedName name="Fuel_CellARC" localSheetId="5">#REF!</definedName>
    <definedName name="Fuel_CellARC" localSheetId="6">#REF!</definedName>
    <definedName name="Fuel_CellARC" localSheetId="15">#REF!</definedName>
    <definedName name="Fuel_CellARC" localSheetId="16">#REF!</definedName>
    <definedName name="Fuel_CellARC" localSheetId="21">#REF!</definedName>
    <definedName name="Fuel_CellARC" localSheetId="22">#REF!</definedName>
    <definedName name="Fuel_CellARC" localSheetId="41">#REF!</definedName>
    <definedName name="Fuel_CellARC">#REF!</definedName>
    <definedName name="simon" localSheetId="5">#REF!</definedName>
    <definedName name="simon" localSheetId="6">#REF!</definedName>
    <definedName name="simon" localSheetId="15">#REF!</definedName>
    <definedName name="simon" localSheetId="16">#REF!</definedName>
    <definedName name="simon">#REF!</definedName>
    <definedName name="wow" localSheetId="39">#REF!</definedName>
    <definedName name="wow" localSheetId="40">#REF!</definedName>
    <definedName name="wow" localSheetId="37">#REF!</definedName>
    <definedName name="wow" localSheetId="38">#REF!</definedName>
    <definedName name="wow" localSheetId="5">#REF!</definedName>
    <definedName name="wow" localSheetId="6">#REF!</definedName>
    <definedName name="wow" localSheetId="15">#REF!</definedName>
    <definedName name="wow" localSheetId="16">#REF!</definedName>
    <definedName name="wow" localSheetId="41">#REF!</definedName>
    <definedName name="wow">#REF!</definedName>
    <definedName name="xdata1" localSheetId="39" hidden="1">-1+(ROW(OFFSET(#REF!,0,0,100,1))-1)*0.0606060606060606</definedName>
    <definedName name="xdata1" localSheetId="40" hidden="1">-1+(ROW(OFFSET(#REF!,0,0,100,1))-1)*0.0606060606060606</definedName>
    <definedName name="xdata1" localSheetId="37" hidden="1">-1+(ROW(OFFSET(#REF!,0,0,100,1))-1)*0.0606060606060606</definedName>
    <definedName name="xdata1" localSheetId="38" hidden="1">-1+(ROW(OFFSET(#REF!,0,0,100,1))-1)*0.0606060606060606</definedName>
    <definedName name="xdata1" localSheetId="5" hidden="1">-1+(ROW(OFFSET(#REF!,0,0,100,1))-1)*0.0606060606060606</definedName>
    <definedName name="xdata1" localSheetId="6" hidden="1">-1+(ROW(OFFSET(#REF!,0,0,100,1))-1)*0.0606060606060606</definedName>
    <definedName name="xdata1" localSheetId="15" hidden="1">-1+(ROW(OFFSET(#REF!,0,0,100,1))-1)*0.0606060606060606</definedName>
    <definedName name="xdata1" localSheetId="16" hidden="1">-1+(ROW(OFFSET(#REF!,0,0,100,1))-1)*0.0606060606060606</definedName>
    <definedName name="xdata1" localSheetId="21" hidden="1">-1+(ROW(OFFSET(#REF!,0,0,100,1))-1)*0.0606060606060606</definedName>
    <definedName name="xdata1" localSheetId="22" hidden="1">-1+(ROW(OFFSET(#REF!,0,0,100,1))-1)*0.0606060606060606</definedName>
    <definedName name="xdata1" localSheetId="41" hidden="1">-1+(ROW(OFFSET(#REF!,0,0,100,1))-1)*0.0606060606060606</definedName>
    <definedName name="xdata1" hidden="1">-1+(ROW(OFFSET(#REF!,0,0,100,1))-1)*0.0606060606060606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31" l="1"/>
  <c r="C6" i="31" s="1"/>
  <c r="F6" i="31" s="1"/>
  <c r="E4" i="9"/>
  <c r="D41" i="29"/>
  <c r="B41" i="29"/>
  <c r="C41" i="29" s="1"/>
  <c r="E40" i="29"/>
  <c r="E39" i="29"/>
  <c r="E38" i="29"/>
  <c r="E37" i="29"/>
  <c r="E36" i="29"/>
  <c r="E35" i="29"/>
  <c r="E34" i="29"/>
  <c r="E33" i="29"/>
  <c r="E32" i="29"/>
  <c r="E31" i="29"/>
  <c r="E30" i="29"/>
  <c r="E29" i="29"/>
  <c r="E28" i="29"/>
  <c r="E27" i="29"/>
  <c r="E26" i="29"/>
  <c r="E25" i="29"/>
  <c r="E24" i="29"/>
  <c r="C24" i="29"/>
  <c r="E23" i="29"/>
  <c r="E22" i="29"/>
  <c r="C22" i="29"/>
  <c r="E21" i="29"/>
  <c r="E20" i="29"/>
  <c r="C20" i="29"/>
  <c r="E19" i="29"/>
  <c r="E18" i="29"/>
  <c r="C18" i="29"/>
  <c r="E17" i="29"/>
  <c r="E16" i="29"/>
  <c r="C16" i="29"/>
  <c r="E15" i="29"/>
  <c r="E14" i="29"/>
  <c r="C14" i="29"/>
  <c r="E13" i="29"/>
  <c r="E12" i="29"/>
  <c r="C12" i="29"/>
  <c r="E11" i="29"/>
  <c r="E10" i="29"/>
  <c r="C10" i="29"/>
  <c r="E9" i="29"/>
  <c r="E8" i="29"/>
  <c r="C8" i="29"/>
  <c r="E7" i="29"/>
  <c r="E6" i="29"/>
  <c r="C6" i="29"/>
  <c r="E5" i="29"/>
  <c r="E4" i="29"/>
  <c r="C26" i="29" l="1"/>
  <c r="C28" i="29"/>
  <c r="C30" i="29"/>
  <c r="C32" i="29"/>
  <c r="C4" i="31"/>
  <c r="F4" i="31" s="1"/>
  <c r="C5" i="29"/>
  <c r="C7" i="29"/>
  <c r="C9" i="29"/>
  <c r="C11" i="29"/>
  <c r="C13" i="29"/>
  <c r="C15" i="29"/>
  <c r="C17" i="29"/>
  <c r="C19" i="29"/>
  <c r="C21" i="29"/>
  <c r="C23" i="29"/>
  <c r="C25" i="29"/>
  <c r="C27" i="29"/>
  <c r="C29" i="29"/>
  <c r="C31" i="29"/>
  <c r="C33" i="29"/>
  <c r="C5" i="31"/>
  <c r="F5" i="31" s="1"/>
  <c r="C37" i="29"/>
  <c r="C4" i="29"/>
  <c r="C35" i="29"/>
  <c r="C34" i="29"/>
  <c r="C39" i="29"/>
  <c r="C36" i="29"/>
  <c r="C38" i="29"/>
  <c r="C40" i="29"/>
  <c r="E41" i="29"/>
  <c r="B27" i="28"/>
  <c r="E9" i="27"/>
  <c r="E8" i="27"/>
  <c r="E7" i="27"/>
  <c r="E6" i="27"/>
  <c r="E5" i="27"/>
  <c r="E4" i="27"/>
  <c r="D10" i="27"/>
  <c r="B10" i="27"/>
  <c r="C8" i="27" s="1"/>
  <c r="C25" i="28" l="1"/>
  <c r="C23" i="28"/>
  <c r="C18" i="28"/>
  <c r="C22" i="28"/>
  <c r="C17" i="28"/>
  <c r="C20" i="28"/>
  <c r="C16" i="28"/>
  <c r="C19" i="28"/>
  <c r="C14" i="28"/>
  <c r="C4" i="28"/>
  <c r="C8" i="28"/>
  <c r="C12" i="28"/>
  <c r="C24" i="28"/>
  <c r="C5" i="28"/>
  <c r="C9" i="28"/>
  <c r="C13" i="28"/>
  <c r="C26" i="28"/>
  <c r="C6" i="28"/>
  <c r="C10" i="28"/>
  <c r="C15" i="28"/>
  <c r="C7" i="28"/>
  <c r="C11" i="28"/>
  <c r="C21" i="28"/>
  <c r="E10" i="27"/>
  <c r="C4" i="27"/>
  <c r="C27" i="28"/>
  <c r="C6" i="27"/>
  <c r="C9" i="27"/>
  <c r="C5" i="27"/>
  <c r="C7" i="27"/>
  <c r="C10" i="27"/>
  <c r="I4" i="17"/>
  <c r="H4" i="17"/>
  <c r="G4" i="17"/>
  <c r="D7" i="17"/>
  <c r="C7" i="17"/>
  <c r="B7" i="17"/>
  <c r="I6" i="17"/>
  <c r="H6" i="17"/>
  <c r="G6" i="17"/>
  <c r="I5" i="17"/>
  <c r="H5" i="17"/>
  <c r="G5" i="17"/>
  <c r="E4" i="16"/>
  <c r="E4" i="15"/>
  <c r="E4" i="14"/>
  <c r="C105" i="12" l="1"/>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D41" i="9"/>
  <c r="B41" i="9"/>
  <c r="E41" i="9" s="1"/>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B13" i="8"/>
  <c r="D10" i="7"/>
  <c r="B10" i="7"/>
  <c r="K6" i="6"/>
  <c r="J6" i="6"/>
  <c r="I6" i="6"/>
  <c r="K5" i="6"/>
  <c r="J5" i="6"/>
  <c r="I5" i="6"/>
  <c r="K4" i="6"/>
  <c r="J4" i="6"/>
  <c r="I4" i="6"/>
  <c r="D14" i="5"/>
  <c r="C14" i="5"/>
  <c r="B14" i="5"/>
  <c r="I6" i="5"/>
  <c r="H6" i="5"/>
  <c r="G6" i="5"/>
  <c r="I5" i="5"/>
  <c r="H5" i="5"/>
  <c r="G5" i="5"/>
  <c r="I4" i="5"/>
  <c r="H4" i="5"/>
  <c r="G4" i="5"/>
  <c r="C5" i="9" l="1"/>
  <c r="E10" i="7"/>
  <c r="C13" i="9"/>
  <c r="C21" i="9"/>
  <c r="C11" i="9"/>
  <c r="C19" i="9"/>
  <c r="C27" i="9"/>
  <c r="C9" i="9"/>
  <c r="C17" i="9"/>
  <c r="C25" i="9"/>
  <c r="C7" i="9"/>
  <c r="C15" i="9"/>
  <c r="C23" i="9"/>
  <c r="C7" i="7"/>
  <c r="C6" i="8"/>
  <c r="C10" i="8"/>
  <c r="C29" i="9"/>
  <c r="C31" i="9"/>
  <c r="C33" i="9"/>
  <c r="C35" i="9"/>
  <c r="C37" i="9"/>
  <c r="C39" i="9"/>
  <c r="C7" i="8"/>
  <c r="C41" i="9"/>
  <c r="C4" i="8"/>
  <c r="C8" i="8"/>
  <c r="C12" i="8"/>
  <c r="C4" i="9"/>
  <c r="C6" i="9"/>
  <c r="C8" i="9"/>
  <c r="C10" i="9"/>
  <c r="C12" i="9"/>
  <c r="C14" i="9"/>
  <c r="C16" i="9"/>
  <c r="C18" i="9"/>
  <c r="C20" i="9"/>
  <c r="C22" i="9"/>
  <c r="C24" i="9"/>
  <c r="C26" i="9"/>
  <c r="C28" i="9"/>
  <c r="C30" i="9"/>
  <c r="C32" i="9"/>
  <c r="C34" i="9"/>
  <c r="C36" i="9"/>
  <c r="C38" i="9"/>
  <c r="C40" i="9"/>
  <c r="C11" i="8"/>
  <c r="C13" i="8"/>
  <c r="C5" i="8"/>
  <c r="C9" i="8"/>
  <c r="C10" i="7"/>
  <c r="C9" i="7"/>
  <c r="C5" i="7"/>
  <c r="C4" i="7"/>
  <c r="C6" i="7"/>
  <c r="C8" i="7"/>
</calcChain>
</file>

<file path=xl/sharedStrings.xml><?xml version="1.0" encoding="utf-8"?>
<sst xmlns="http://schemas.openxmlformats.org/spreadsheetml/2006/main" count="6676" uniqueCount="602">
  <si>
    <t>All papers</t>
  </si>
  <si>
    <t>Health Sciences</t>
  </si>
  <si>
    <t>Number of papers</t>
  </si>
  <si>
    <t>Share of papers cited in NICE guidelines</t>
  </si>
  <si>
    <t>Normalised (by year) share of papers cited in NICE guidelines</t>
  </si>
  <si>
    <t>Grant category</t>
  </si>
  <si>
    <t>MRC</t>
  </si>
  <si>
    <t>NIH</t>
  </si>
  <si>
    <t>Wellcome</t>
  </si>
  <si>
    <t>Full Portfolio</t>
  </si>
  <si>
    <t>Exclusively papers linked to translational grants</t>
  </si>
  <si>
    <t>Papers linked to translational &amp; non-translational grants</t>
  </si>
  <si>
    <t>Exclusively papers linked to non-translational grants</t>
  </si>
  <si>
    <t>Exclusively papers linked to uncoded grants</t>
  </si>
  <si>
    <t>N/A</t>
  </si>
  <si>
    <t>Papers exclusively linked to big translational grants</t>
  </si>
  <si>
    <t>Papers exclusively linked to late translational grants</t>
  </si>
  <si>
    <t>Papers exclusively linked to little translational grants</t>
  </si>
  <si>
    <t>Papers linked to little and late translational grants</t>
  </si>
  <si>
    <t>N/C</t>
  </si>
  <si>
    <t>Papers linked to little and big translational grants</t>
  </si>
  <si>
    <t>Papers linked to big and late translational grants</t>
  </si>
  <si>
    <t>Papers linked to little, big and late translational grants</t>
  </si>
  <si>
    <t>Source: Computed by Science-Metrix using data from MRC, Gateway to Research, EPMC, NIH RePORTER, PlumX and the WoS (Clarivate Analytics)</t>
  </si>
  <si>
    <t>Share of papers indirectly cited in NICE guidelines</t>
  </si>
  <si>
    <t>Normalised (by year) share of papers indirectly cited in NICE guidelines</t>
  </si>
  <si>
    <t>Pearson correlation matrix of the distribution of the funders' papers (full portfolio) across scientific subfields (2008–2017)</t>
  </si>
  <si>
    <t>Year</t>
  </si>
  <si>
    <t>Total</t>
  </si>
  <si>
    <t>Source: Computed by Science-Metrix using data from MRC, Gateway to Research, EPMC, NIH RePORTER and the WoS (Clarivate Analytics)</t>
  </si>
  <si>
    <t>Distribution of the funders' papers (full portfolio) across subfields (2008–2017)</t>
  </si>
  <si>
    <t>Domain</t>
  </si>
  <si>
    <t>Field</t>
  </si>
  <si>
    <t>Subfield</t>
  </si>
  <si>
    <t>Applied Sciences</t>
  </si>
  <si>
    <t>Agriculture, Fisheries &amp; Forestry</t>
  </si>
  <si>
    <t>Agronomy &amp; Agriculture</t>
  </si>
  <si>
    <t>Dairy &amp; Animal Science</t>
  </si>
  <si>
    <t>Fisheries</t>
  </si>
  <si>
    <t>Food Science</t>
  </si>
  <si>
    <t>Forestry</t>
  </si>
  <si>
    <t>Horticulture</t>
  </si>
  <si>
    <t>Veterinary Sciences</t>
  </si>
  <si>
    <t>Built Environment &amp; Design</t>
  </si>
  <si>
    <t>Building &amp; Construction</t>
  </si>
  <si>
    <t>Design Practice &amp; Management</t>
  </si>
  <si>
    <t>Urban &amp; Regional Planning</t>
  </si>
  <si>
    <t>Architecture</t>
  </si>
  <si>
    <t>Enabling &amp; Strategic Technologies</t>
  </si>
  <si>
    <t>Bioinformatics</t>
  </si>
  <si>
    <t>Biotechnology</t>
  </si>
  <si>
    <t>Energy</t>
  </si>
  <si>
    <t>Materials</t>
  </si>
  <si>
    <t>Nanoscience &amp; Nanotechnology</t>
  </si>
  <si>
    <t>Optoelectronics &amp; Photonics</t>
  </si>
  <si>
    <t>Strategic, Defence &amp; Security Studies</t>
  </si>
  <si>
    <t>Engineering</t>
  </si>
  <si>
    <t>Aerospace &amp; Aeronautics</t>
  </si>
  <si>
    <t>Biomedical Engineering</t>
  </si>
  <si>
    <t>Chemical Engineering</t>
  </si>
  <si>
    <t>Civil Engineering</t>
  </si>
  <si>
    <t>Electrical &amp; Electronic Engineering</t>
  </si>
  <si>
    <t>Environmental Engineering</t>
  </si>
  <si>
    <t>Geological &amp; Geomatics Engineering</t>
  </si>
  <si>
    <t>Industrial Engineering &amp; Automation</t>
  </si>
  <si>
    <t>Mechanical Engineering &amp; Transports</t>
  </si>
  <si>
    <t>Mining &amp; Metallurgy</t>
  </si>
  <si>
    <t>Operations Research</t>
  </si>
  <si>
    <t>Automobile Design &amp; Engineering</t>
  </si>
  <si>
    <t>Information &amp; Communication Technologies</t>
  </si>
  <si>
    <t>Artificial Intelligence &amp; Image Processing</t>
  </si>
  <si>
    <t>Computation Theory &amp; Mathematics</t>
  </si>
  <si>
    <t>Computer Hardware &amp; Architecture</t>
  </si>
  <si>
    <t>Distributed Computing</t>
  </si>
  <si>
    <t>Information Systems</t>
  </si>
  <si>
    <t>Medical Informatics</t>
  </si>
  <si>
    <t>Networking &amp; Telecommunications</t>
  </si>
  <si>
    <t>Software Engineering</t>
  </si>
  <si>
    <t>Arts &amp; Humanities</t>
  </si>
  <si>
    <t>Communication &amp; Textual Studies</t>
  </si>
  <si>
    <t>Languages &amp; Linguistics</t>
  </si>
  <si>
    <t>Literary Studies</t>
  </si>
  <si>
    <t>Communication &amp; Media Studies</t>
  </si>
  <si>
    <t>Historical Studies</t>
  </si>
  <si>
    <t>Anthropology</t>
  </si>
  <si>
    <t>Archaeology</t>
  </si>
  <si>
    <t>History</t>
  </si>
  <si>
    <t>History of Science, Technology &amp; Medicine</t>
  </si>
  <si>
    <t>History of Social Sciences</t>
  </si>
  <si>
    <t>Philosophy &amp; Theology</t>
  </si>
  <si>
    <t>Applied Ethics</t>
  </si>
  <si>
    <t>Philosophy</t>
  </si>
  <si>
    <t>Religions &amp; Theology</t>
  </si>
  <si>
    <t>Visual &amp; Performing Arts</t>
  </si>
  <si>
    <t>Folklore</t>
  </si>
  <si>
    <t>Economic &amp; Social Sciences</t>
  </si>
  <si>
    <t>Economics &amp; Business</t>
  </si>
  <si>
    <t>Agricultural Economics &amp; Policy</t>
  </si>
  <si>
    <t>Business &amp; Management</t>
  </si>
  <si>
    <t>Development Studies</t>
  </si>
  <si>
    <t>Econometrics</t>
  </si>
  <si>
    <t>Economics</t>
  </si>
  <si>
    <t>Logistics &amp; Transportation</t>
  </si>
  <si>
    <t>Marketing</t>
  </si>
  <si>
    <t>Finance</t>
  </si>
  <si>
    <t>Industrial Relations</t>
  </si>
  <si>
    <t>Sport, Leisure &amp; Tourism</t>
  </si>
  <si>
    <t>Social Sciences</t>
  </si>
  <si>
    <t>Criminology</t>
  </si>
  <si>
    <t>Cultural Studies</t>
  </si>
  <si>
    <t>Demography</t>
  </si>
  <si>
    <t>Education</t>
  </si>
  <si>
    <t>Family Studies</t>
  </si>
  <si>
    <t>Gender Studies</t>
  </si>
  <si>
    <t>Geography</t>
  </si>
  <si>
    <t>Information &amp; Library Sciences</t>
  </si>
  <si>
    <t>Law</t>
  </si>
  <si>
    <t>Political Science &amp; Public Administration</t>
  </si>
  <si>
    <t>Science Studies</t>
  </si>
  <si>
    <t>Social Sciences Methods</t>
  </si>
  <si>
    <t>Social Work</t>
  </si>
  <si>
    <t>Sociology</t>
  </si>
  <si>
    <t>International Relations</t>
  </si>
  <si>
    <t>General</t>
  </si>
  <si>
    <t>General Arts, Humanities &amp; Social Sciences</t>
  </si>
  <si>
    <t>General Science &amp; Technology</t>
  </si>
  <si>
    <t>Biomedical Research</t>
  </si>
  <si>
    <t>Anatomy &amp; Morphology</t>
  </si>
  <si>
    <t>Biochemistry &amp; Molecular Biology</t>
  </si>
  <si>
    <t>Biophysics</t>
  </si>
  <si>
    <t>Developmental Biology</t>
  </si>
  <si>
    <t>Genetics &amp; Heredity</t>
  </si>
  <si>
    <t>Microbiology</t>
  </si>
  <si>
    <t>Microscopy</t>
  </si>
  <si>
    <t>Mycology &amp; Parasitology</t>
  </si>
  <si>
    <t>Nutrition &amp; Dietetics</t>
  </si>
  <si>
    <t>Physiology</t>
  </si>
  <si>
    <t>Toxicology</t>
  </si>
  <si>
    <t>Virology</t>
  </si>
  <si>
    <t>Clinical Medicine</t>
  </si>
  <si>
    <t>Allergy</t>
  </si>
  <si>
    <t>Anesthesiology</t>
  </si>
  <si>
    <t>Arthritis &amp; Rheumatology</t>
  </si>
  <si>
    <t>Cardiovascular System &amp; Hematology</t>
  </si>
  <si>
    <t>Complementary &amp; Alternative Medicine</t>
  </si>
  <si>
    <t>Dentistry</t>
  </si>
  <si>
    <t>Dermatology &amp; Venereal Diseases</t>
  </si>
  <si>
    <t>Emergency &amp; Critical Care Medicine</t>
  </si>
  <si>
    <t>Endocrinology &amp; Metabolism</t>
  </si>
  <si>
    <t>Environmental &amp; Occupational Health</t>
  </si>
  <si>
    <t>Gastroenterology &amp; Hepatology</t>
  </si>
  <si>
    <t>General &amp; Internal Medicine</t>
  </si>
  <si>
    <t>General Clinical Medicine</t>
  </si>
  <si>
    <t>Geriatrics</t>
  </si>
  <si>
    <t>Immunology</t>
  </si>
  <si>
    <t>Legal &amp; Forensic Medicine</t>
  </si>
  <si>
    <t>Neurology &amp; Neurosurgery</t>
  </si>
  <si>
    <t>Nuclear Medicine &amp; Medical Imaging</t>
  </si>
  <si>
    <t>Obstetrics &amp; Reproductive Medicine</t>
  </si>
  <si>
    <t>Oncology &amp; Carcinogenesis</t>
  </si>
  <si>
    <t>Ophthalmology &amp; Optometry</t>
  </si>
  <si>
    <t>Orthopedics</t>
  </si>
  <si>
    <t>Otorhinolaryngology</t>
  </si>
  <si>
    <t>Pathology</t>
  </si>
  <si>
    <t>Pediatrics</t>
  </si>
  <si>
    <t>Pharmacology &amp; Pharmacy</t>
  </si>
  <si>
    <t>Psychiatry</t>
  </si>
  <si>
    <t>Respiratory System</t>
  </si>
  <si>
    <t>Sport Sciences</t>
  </si>
  <si>
    <t>Surgery</t>
  </si>
  <si>
    <t>Tropical Medicine</t>
  </si>
  <si>
    <t>Urology &amp; Nephrology</t>
  </si>
  <si>
    <t>Psychology &amp; Cognitive Sciences</t>
  </si>
  <si>
    <t>Behavioral Science &amp; Comparative Psychology</t>
  </si>
  <si>
    <t>Clinical Psychology</t>
  </si>
  <si>
    <t>Developmental &amp; Child Psychology</t>
  </si>
  <si>
    <t>Experimental Psychology</t>
  </si>
  <si>
    <t>General Psychology &amp; Cognitive Sciences</t>
  </si>
  <si>
    <t>Human Factors</t>
  </si>
  <si>
    <t>Social Psychology</t>
  </si>
  <si>
    <t>Public Health &amp; Health Services</t>
  </si>
  <si>
    <t>Epidemiology</t>
  </si>
  <si>
    <t>Gerontology</t>
  </si>
  <si>
    <t>Health Policy &amp; Services</t>
  </si>
  <si>
    <t>Nursing</t>
  </si>
  <si>
    <t>Public Health</t>
  </si>
  <si>
    <t>Rehabilitation</t>
  </si>
  <si>
    <t>Speech-Language Pathology &amp; Audiology</t>
  </si>
  <si>
    <t>Substance Abuse</t>
  </si>
  <si>
    <t>Natural Sciences</t>
  </si>
  <si>
    <t>Biology</t>
  </si>
  <si>
    <t>Ecology</t>
  </si>
  <si>
    <t>Entomology</t>
  </si>
  <si>
    <t>Evolutionary Biology</t>
  </si>
  <si>
    <t>Marine Biology &amp; Hydrobiology</t>
  </si>
  <si>
    <t>Plant Biology &amp; Botany</t>
  </si>
  <si>
    <t>Zoology</t>
  </si>
  <si>
    <t>Ornithology</t>
  </si>
  <si>
    <t>Chemistry</t>
  </si>
  <si>
    <t>Analytical Chemistry</t>
  </si>
  <si>
    <t>General Chemistry</t>
  </si>
  <si>
    <t>Inorganic &amp; Nuclear Chemistry</t>
  </si>
  <si>
    <t>Medicinal &amp; Biomolecular Chemistry</t>
  </si>
  <si>
    <t>Organic Chemistry</t>
  </si>
  <si>
    <t>Physical Chemistry</t>
  </si>
  <si>
    <t>Polymers</t>
  </si>
  <si>
    <t>Earth &amp; Environmental Sciences</t>
  </si>
  <si>
    <t>Environmental Sciences</t>
  </si>
  <si>
    <t>Geochemistry &amp; Geophysics</t>
  </si>
  <si>
    <t>Meteorology &amp; Atmospheric Sciences</t>
  </si>
  <si>
    <t>Oceanography</t>
  </si>
  <si>
    <t>Paleontology</t>
  </si>
  <si>
    <t>Geology</t>
  </si>
  <si>
    <t>Mathematics &amp; Statistics</t>
  </si>
  <si>
    <t>Applied Mathematics</t>
  </si>
  <si>
    <t>General Mathematics</t>
  </si>
  <si>
    <t>Numerical &amp; Computational Mathematics</t>
  </si>
  <si>
    <t>Statistics &amp; Probability</t>
  </si>
  <si>
    <t>Physics &amp; Astronomy</t>
  </si>
  <si>
    <t>Acoustics</t>
  </si>
  <si>
    <t>Applied Physics</t>
  </si>
  <si>
    <t>Astronomy &amp; Astrophysics</t>
  </si>
  <si>
    <t>Chemical Physics</t>
  </si>
  <si>
    <t>Fluids &amp; Plasmas</t>
  </si>
  <si>
    <t>General Physics</t>
  </si>
  <si>
    <t>Mathematical Physics</t>
  </si>
  <si>
    <t>Nuclear &amp; Particle Physics</t>
  </si>
  <si>
    <t>Optics</t>
  </si>
  <si>
    <t>Note: The correlation (Pearson r), between funders, in their distribution of papers across years is very high ranging from 0.91 to 0.94.</t>
  </si>
  <si>
    <t>Papers cited in NG</t>
  </si>
  <si>
    <t>Share of papers cited in NG</t>
  </si>
  <si>
    <t>WoS Papers</t>
  </si>
  <si>
    <t>Share of WoS Papers</t>
  </si>
  <si>
    <t>Source: Computed by Science-Metrix using PlumX, EPMC and WoS data</t>
  </si>
  <si>
    <t>Papers</t>
  </si>
  <si>
    <t>Share of papers</t>
  </si>
  <si>
    <t>Distribution of papers cited in NICE guidelines by publication year of the papers, 1980–2016</t>
  </si>
  <si>
    <t>Time-lag to citations of papers in NICE guidelines by publication year of the papers, 2008–2013</t>
  </si>
  <si>
    <t>Note: A similar pattern can be osberved across publicaton years in the number of papers cited in NICE guidelines after a given time-lag. For example, a ditch in the year preceding the last data point available per publication year of the papers is observed for all time-series and the peak is always observed for the latest available data point. This regular patterns point to a potential coverage issues of references in NICE guidelines across their publication year. At the very least, we cannot precisely estimate when the peak in citation of papers in NICE guidelines occurs following publication of the papers. It is possibly not yet reached 8 years following publication of papers. Citations from 2017 and 2018 guidelines are not accounted for due to a coverage issue in those years.</t>
  </si>
  <si>
    <t>WoS Papers (Health Sciences)</t>
  </si>
  <si>
    <t>Share of Papers in WoS (Health Sciences)</t>
  </si>
  <si>
    <t>Ratio share in NG/in WoS (Health Sciences)</t>
  </si>
  <si>
    <t>Article</t>
  </si>
  <si>
    <t>Review</t>
  </si>
  <si>
    <t>Conference paper</t>
  </si>
  <si>
    <t>Citations</t>
  </si>
  <si>
    <t>Note: Nearly 96% of Health Sciences papers are never cited in US patents for the usable publication years in this study period. Additionally, of those papers cited in patents, 95% received 10 or less citations with the bulk of them receiving only one citation. Accordingly, a simple share of papers cited in US patents will be used to measure the uptake of research in innovation.</t>
  </si>
  <si>
    <t>Time-lag to citations of Health Sciences papers in US patents by publication year of the papers, 2008–2014</t>
  </si>
  <si>
    <t>Note: The analysis accounts for citations from US patents issued from 2012 to 2016; 2017 was excluded in the analysis of the citation time-lag since it is incomplete and could bias the identification of the peak in citation volume following the publication of papers. The time-lag is computed relative to the issue year of a given US patent. The citation time-lag (i.e. number of years post-publication) corresponding to the peak in the number of papers cited in US patents is, at a minimum, 8 years after publication of papers. Assuming a 3 to 4 year lag between patent application and issuance, the citation peak is, at a minimum, 4 to 5 years following patent application. With the historical depth available with the current data, it is not possible to ascertain that the citation peak has been reached. Accordingly, the long-term predictability of the citation data computed for papers in this study period might not be very high, espacially in recent years; a minimum threshold often used in computing citation indicators is to capture citations up to, at a minimum, the citation peak year. For this reason, the years 2012 to 2017 (2015 to 2017 not shown), for papers, will be excluded and the data for the other years will be normalised by publication year of the papers.</t>
  </si>
  <si>
    <t>Category</t>
  </si>
  <si>
    <t>Source: Computed by Science-Metrix using data from MRC, Gateway to Research, and the WoS (Clarivate Analytics)</t>
  </si>
  <si>
    <t>Methods summary for dataset creation</t>
  </si>
  <si>
    <t>Grants are limited to those awarded in or after 2008. Only papers attributed to those grants and published at least 6 months after the start of the corresponding grant were retained.  Papers are limited to peer-reviewed journal articles, reviews and conference papers. These papers were published between 2008 and 2017 (2018 is excluded since it is very incomplete and unlikely to enable tracking translation (e.g. uptake in clinical trials, clinical guidelines and patents).</t>
  </si>
  <si>
    <t>Number of MRC grants per category: Not translational = 2,458, Translational = 1,767 (Little: 977, Big: 643, Late: 147)</t>
  </si>
  <si>
    <t>MRC data (including Clarivate's files) enabled us to retrieve 50,871 papers linked to the grants provided by MRC from the WoS. The match was done using WoS IDs, PMIDs and DOIs. Precision is most likely very high. However, there appears to be an issue with the following file for not translational grants: “RF Publications Raw Data for Other 10-09-18.xlsx”. When matching on the WoS ID or PMID which are provided in that file, we got lots of mismatches on the title (30% in random samples) while the remaining pieces of information (e.g. first author, journal, volume, year, issue) line up correctly. The issue is that we do not know if it is the title which is good or the other pieces. Hopefully, the other pieces are good and the title is wrong (data from Gateway to Research suggest this is the case, see below). In the beside example, both the PMID and WoS ID provided in the file point to the following title: “A central Role for G9a and EZH2 in the epigenetic silencing of cyclooxygenase-2 in idiopathic pulmonary fibrosis.” None of the two lines in the file give this title. Actually, the two lines share nearly all pieces of information but they each give a different title.</t>
  </si>
  <si>
    <t>Gateway to Research data enabled the extraction of 50,651 papers linked to the grants provided by MRC (100% precision based on a random sampling)</t>
  </si>
  <si>
    <t>The combination of MRC and GtR gives: 51,176 papers (50,346 papers overlap between the two sources; 99% of MRC papers are covered in GtR).  This gives 75,649 paper-grant combinations (73,634 paper-grant combinations overlap between the two sources; 99% of MRC combinations are covered in GtR). This sugests that the above issue with the titles in MRC's file did not introduced erroneous paper-grant links.</t>
  </si>
  <si>
    <t>WoS acknowledgements data enabled the extraction of 12,984 papers linked to the grants provided by MRC (100% precision based on a random sampling)</t>
  </si>
  <si>
    <t xml:space="preserve">The combination of MRC/GtR and WoS gives: 51,787 papers (12,373 papers overlap between the two sources; only 5% of WoS items are not in MRC/GtR). This gives 77,163 paper-grant combinations (14,342 paper-grant combinations overlap between MRC/GtR and WoS; 90% of WoS combinations are covered in MRC/GtR). </t>
  </si>
  <si>
    <t>10% of these papers were published before their corresponding grant or within the first 6 months of the corresponding grant period. They were removed. The remaining papers amount to 46695 items. These unique papers are sometimes linked to multiple grants which gives 68,359 unique paper-grant combinations.</t>
  </si>
  <si>
    <t>See the above table for the distribution of unique papers per category</t>
  </si>
  <si>
    <t>Source: Computed by Science-Metrix using data from MRC, EPMC and the WoS (Clarivate Analytics)</t>
  </si>
  <si>
    <t>Number of Wellcome grants per category: Not translational = 5,554, Translational = 1,460, not coded = 5,980</t>
  </si>
  <si>
    <t>Of the Wellcome grants provided by MRC, there is overlap in assignments (between translational, non-translational and not coded) when relying on the first six digits of the grant numbers: 151 multi-assignments if one only considers the first six digits.</t>
  </si>
  <si>
    <t>Since EPMC ended up being our primary source of data for Wellcome, and because it generally provides only the first 6 digits (sometimes only 5 digits removing the leading zero) of grant numbers, we re-coded the 151 multi-assignements to “not coded”. This leaves us with the following distribution of grants by groups (translational: 1,422; not translational: 5,392; not coded: 6,180).</t>
  </si>
  <si>
    <t>EPMC data enabled us to retrieve 29,599 papers linked to the grants provided by MRC from the WoS (precision = 100% based on a random sample)</t>
  </si>
  <si>
    <t>WoS acknowledgements data enabled the extraction of 12,859 papers linked to the grants provided by MRC (100% precision using the first 6 digits based on a random sampling; sometimes, the second letter (in less cases the first letter) in the full string of the grant identifier varies (e.g. 083524/Z/07/A matched to 083524/Z/07/Z)). Following EPMC approach of using the first six digits, we relied on this approach as well. The last letter most often seems to identify grant renewals (the first 6 digits appear project specific).</t>
  </si>
  <si>
    <t xml:space="preserve">The combination of EMPC and WoS gives: 34,410 papers (8,048 papers overlap between the two sources; 37% of WoS items are not in EPMC). The two data sources are therefore complementary. </t>
  </si>
  <si>
    <t>9% of these papers were published before their corresponding grant or within the first 6 months of the corresponding grant period. They were removed. The remaining papers amount to 29,285 items. These unique papers are sometimes linked to multiple grants which gives 38,879 unique paper-grant combinations.</t>
  </si>
  <si>
    <t>Source: Computed by Science-Metrix using data from MRC, NIH RePORTER and the WoS (Clarivate Analytics)</t>
  </si>
  <si>
    <t>Number of NIH grants per category: Not translational = 67,582, Translational = 31,787, not coded = 52,981</t>
  </si>
  <si>
    <t>Reporter data enabled us to retrieve 430,820 papers linked to the grants provided by MRC from the WoS. The match was done using a correspondence table between WoS IDs and PMIDs (precision = 100% based on a random sample)</t>
  </si>
  <si>
    <t>WoS acknowledgements data enabled the extraction of 273,915 papers linked to the grants provided by MRC (100% precision based on a random sampling)</t>
  </si>
  <si>
    <t xml:space="preserve">The combination of Reporter and WoS gives: 463,120 papers (241,615 papers overlap between the two sources; only 12% of WoS items are not in Reporter). </t>
  </si>
  <si>
    <t>5% of these papers were published before their corresponding grant or within the first 6 months of the corresponding grant period. They were removed. The remaining papers amount to 439,654 items. These unique papers are sometimes linked to multiple grants which gives 758,780 unique paper-grant combinations.</t>
  </si>
  <si>
    <t>Conference papers</t>
  </si>
  <si>
    <t>Reviews</t>
  </si>
  <si>
    <t>Articles</t>
  </si>
  <si>
    <t>Pearson correlation matrix of the distribution of the funders' papers (full portfolio) across scientific document types (2008–2017)</t>
  </si>
  <si>
    <t>Table VI</t>
  </si>
  <si>
    <t>Table V</t>
  </si>
  <si>
    <t>Table IV</t>
  </si>
  <si>
    <t>Table III</t>
  </si>
  <si>
    <t>Table II</t>
  </si>
  <si>
    <t>Table I</t>
  </si>
  <si>
    <t>Title</t>
  </si>
  <si>
    <t>Tables</t>
  </si>
  <si>
    <t>Contents</t>
  </si>
  <si>
    <t>Table VII</t>
  </si>
  <si>
    <t>Table VIII</t>
  </si>
  <si>
    <t>Table IX</t>
  </si>
  <si>
    <t>Table X</t>
  </si>
  <si>
    <t>Figure 1</t>
  </si>
  <si>
    <t>Figure 2</t>
  </si>
  <si>
    <t>Figure 3</t>
  </si>
  <si>
    <t>Figure 4</t>
  </si>
  <si>
    <t>Table XI</t>
  </si>
  <si>
    <t>Figure 5</t>
  </si>
  <si>
    <t>Figure 6</t>
  </si>
  <si>
    <t>Distribution of MRC papers by grant category (2008–2017)</t>
  </si>
  <si>
    <t>Distribution of Wellcome papers by grant category (2008–2017)</t>
  </si>
  <si>
    <t>Distribution of NIH papers by grant category (2008–2017)</t>
  </si>
  <si>
    <t>Distribution of the funders' papers (full portfolio) across years, 2008–2017</t>
  </si>
  <si>
    <t>Results tables</t>
  </si>
  <si>
    <t>Supplementary tables (methods)</t>
  </si>
  <si>
    <t>Source: Computed by Science-Metrix using PatentsView and WoS (Clarivate Analytics) data</t>
  </si>
  <si>
    <t>Source: Computed by Science-Metrix using EPMC and WoS (Clarivate Analytics) data</t>
  </si>
  <si>
    <t>Source: Computed by Science-Metrix using data from PlumX, EPMC and WoS (Clarivate Analytics)</t>
  </si>
  <si>
    <t>Back</t>
  </si>
  <si>
    <t>Direct uptake of papers in NICE guidelines (i.e., papers cited in at least one guideline) by funder and grant category (2008–2013)</t>
  </si>
  <si>
    <t>Indirect uptake of papers in NICE guidelines (i.e., papers cited by papers cited in at least one guideline) by funder and grant category (2008–2013)</t>
  </si>
  <si>
    <t>Mean number of papers per grant:</t>
  </si>
  <si>
    <t>Normalised (by year) share of papers cited in practice guideline publications</t>
  </si>
  <si>
    <t>Share of papers cited in practice guideline publications</t>
  </si>
  <si>
    <t>Direct uptake of papers in clinical trials indexed in ClinicalTrial.org (i.e., papers cited in at least one clinical trial) by funder and grant category (2008–2015)</t>
  </si>
  <si>
    <t>Normalised (by year) share of papers cited in clinical trial publications</t>
  </si>
  <si>
    <t>Share of papers cited in clinical trial publications</t>
  </si>
  <si>
    <t>Direct uptake of papers in publications indexed in PubMed as clinical trials according to publication type (i.e., papers cited in at least one clinical trial publication) by funder and grant category (2008–2015)</t>
  </si>
  <si>
    <t>Direct uptake of papers in publications indexed in PubMed as pratice guidelines according to publication type (i.e., papers cited in at least one pratice guideline publication) by funder and grant category (2008–2015)</t>
  </si>
  <si>
    <t>Distribution of the funders' papers (full portfolio) across document types (2008–2017)</t>
  </si>
  <si>
    <t>Distribution of papers cited in NICE guidelines by domain (1980–2016)</t>
  </si>
  <si>
    <t>Citation distribution of Health Sciences papers cited in NICE guidelines (2008–2016)</t>
  </si>
  <si>
    <t>NICE citations</t>
  </si>
  <si>
    <t>Distribution of papers cited in NICE guidelines by document type (1980–2016)</t>
  </si>
  <si>
    <t>Citation distribution of Health Sciences papers cited in US patents (2008–2011)</t>
  </si>
  <si>
    <t>Citation time-lag (years)</t>
  </si>
  <si>
    <t>Share of public/private collaboration</t>
  </si>
  <si>
    <t>Note: N/A: Not available. N/C: Not computed.</t>
  </si>
  <si>
    <t>Normalised by year and by the whole of the portfolios of the MRC, the NIH and the Wellcome Trust</t>
  </si>
  <si>
    <t>Note: The correlation (Pearson r), between funders, in their distribution of papers across years is very high ranging from 0.94 to 0.99.</t>
  </si>
  <si>
    <t>Note: The correlation (Pearson r), between funders, in their distribution of papers across years is very high, above 0.99.</t>
  </si>
  <si>
    <t>Source: Computed by Science-Metrix using data from ClinicalTrials.org and WoS (Clarivate Analytics)</t>
  </si>
  <si>
    <t>Distribution of papers cited in clinical trials by domain (1980–2016)</t>
  </si>
  <si>
    <t>Citation distribution of Health Sciences papers cited in clincical trials (2008–2016)</t>
  </si>
  <si>
    <t>Note: The vast majority of Health Sciences papers are never cited in clinical trials. Of those cited, 85% were cited only once. Accordingly, we should construct an indicator of the share of papers cited in clinical trials. Note that 95% of papers cited in clinical trials are in the Health Sciences.</t>
  </si>
  <si>
    <t>Note: The vast majority of Health Sciences papers are never cited in NICE guidelines. Of those cited, 97% were cited only once. Accordingly, we should construct an indicator of the share of papers cited in NICE guidelines. Note that nearly 99% of papers cited in NICE guidelines are in the Health Sciences.</t>
  </si>
  <si>
    <t>Distribution of papers cited in clinical trials by publication year of the papers, 1980–2016</t>
  </si>
  <si>
    <t>Papers cited in CT</t>
  </si>
  <si>
    <t>Share of papers cited in CT</t>
  </si>
  <si>
    <t>Note: The drop in the share of papers cited in clinical trials post 2013 is due to the time-lag from the publication of papers to their uptake in clinical trials.</t>
  </si>
  <si>
    <t>Note: The drop in the share of papers cited in NICE guidelines post 2005 is due to the likely long time-lag from the publication of papers to their uptake in clinical guidelines. The three last data points (2014, 2015 and 2016) are not reliable and were therefore not used in computing the uptake of research outputs in NICE guidelines. This is most likely due to the fact that citation data were only available for a minority of NICE guidelines in PlumX and EPMC in 2017 and 2018.</t>
  </si>
  <si>
    <t>Time-lag to citations of papers in clinical trials by publication year of the papers, 2008–2015</t>
  </si>
  <si>
    <t>Source: Computed by Science-Metrix using ClinicalTrials.org and WoS (Clarivate Analytics) data</t>
  </si>
  <si>
    <t>Distribution of papers cited in clinical trials by document type (1980–2016)</t>
  </si>
  <si>
    <t>Ratio share in CT/in WoS (Health Sciences)</t>
  </si>
  <si>
    <t>Note: There were only seven conference papers cited in clinical trials. Accrodingly, this document type was not accounted for in computing the share of papers cited in clinical trials.</t>
  </si>
  <si>
    <t>Source: Computed by Science-Metrix using ClinicalTrials.org and WoS data</t>
  </si>
  <si>
    <t>Note: There was only one conference paper cited in NICE guidelines. Accrodingly, this document type was not accounted for in computing the share of papers cited in NICE guidelines.</t>
  </si>
  <si>
    <t>Table XII</t>
  </si>
  <si>
    <t>Table XIII</t>
  </si>
  <si>
    <t>Table XIV</t>
  </si>
  <si>
    <t>Table XV</t>
  </si>
  <si>
    <t>Table XVI</t>
  </si>
  <si>
    <t>Table XVII</t>
  </si>
  <si>
    <t>Table XVIII</t>
  </si>
  <si>
    <t>Table XIX</t>
  </si>
  <si>
    <t>Figure 7</t>
  </si>
  <si>
    <t>Figure 8</t>
  </si>
  <si>
    <t>Figure 9</t>
  </si>
  <si>
    <t>Figure 10</t>
  </si>
  <si>
    <t>Table XX</t>
  </si>
  <si>
    <t>Indirect uptake of papers in publications indexed in PubMed as clinical trials according to publication type (i.e., papers cited by papers cited in at least one clinical trial publication) by funder and grant category (2008–2015)</t>
  </si>
  <si>
    <t>Indirect uptake of papers in publications indexed in PubMed as pratice guidelines according to publication type (i.e., papers cited by papers cited in at least one pratice guideline publication) by funder and grant category (2008–2015)</t>
  </si>
  <si>
    <t>Indirect uptake of papers in clinical trials indexed in ClinicalTrial.org (i.e., papers cited by papers cited in at least one clinical trial) by funder and grant category (2008–2015)</t>
  </si>
  <si>
    <t>Share of public/private co-publications by funder and grant category (2008–2017)</t>
  </si>
  <si>
    <t>Share of papers cited by the private sector</t>
  </si>
  <si>
    <t>Share of papers cited by the private sector (i.e., papers cited by at least one paper that includes an author affiliated to the private sector) by funder and grant category (2008–2015)</t>
  </si>
  <si>
    <t>Table XXI</t>
  </si>
  <si>
    <t>Table XXII</t>
  </si>
  <si>
    <t>Table XXIII</t>
  </si>
  <si>
    <t>Share of papers cited in clinical trials</t>
  </si>
  <si>
    <t>Normalised (by year) share of papers cited in clinical trials</t>
  </si>
  <si>
    <t>Share of papers indirectly cited in clinical trials</t>
  </si>
  <si>
    <t>Normalised (by year) share of papers indirectly cited in clinical trials</t>
  </si>
  <si>
    <t>Share of papers indirectly cited in clinical trial publications</t>
  </si>
  <si>
    <t>Normalised (by year) share of papers indirectly cited in clinical trial publications</t>
  </si>
  <si>
    <t>Share of papers indirectly cited in practice guideline publications</t>
  </si>
  <si>
    <t>Normalised (by year) share of papers indirectly cited in practice guideline publications</t>
  </si>
  <si>
    <t>Table XXV</t>
  </si>
  <si>
    <t>Table XXIV</t>
  </si>
  <si>
    <t>Table XXVI</t>
  </si>
  <si>
    <t>Health science papers</t>
  </si>
  <si>
    <t>Direct uptake of papers in USPTO patents (i.e., papers cited in at least one patent) by funder and grant category (2008–2011)</t>
  </si>
  <si>
    <t>Share of papers cited in USPTO patents</t>
  </si>
  <si>
    <t>Indirect uptake of papers in USPTO patents (i.e., papers cited by papers cited in at least one patent) by funder and grant category (2008–2011)</t>
  </si>
  <si>
    <t>Share of papers indirectly cited in USPTO patents</t>
  </si>
  <si>
    <t>Normalised (by year) share of papers indirectly cited in USPTO patents</t>
  </si>
  <si>
    <t>Normalised (by year) share of papers cited in USPTO patents</t>
  </si>
  <si>
    <t>Normalised (by year) share of papers cited in EPO patents</t>
  </si>
  <si>
    <t>Share of papers cited in EPO patents</t>
  </si>
  <si>
    <t>Direct uptake of papers in EPO patents (i.e., papers cited in at least one patent) by funder and grant category (2008–2011)</t>
  </si>
  <si>
    <t>Note: N/A: Not applicable. N/C: Not computed (not enough papers). There is a home bias to the advantage of MRC and Wellcome. Data are presented for papers up to 2013 due to an insufficient volume of citations in more recent years. Conference papers are excluded since they represent a very small share of the funders' portfolios. The normalisation, by year, of the share of papers indirectly cited in NICE guidelines is relative to the world (i.e. whole of WoS) in the health sciences since 98.5% of papers cited in NICE guidelines are in that domain. Note that normalising relative to the whole of the database would have inflated the performance of all three funders since they would have been compared to irrelevant research/funders. Normalising by year accounts for the fact that the more recent papers have had less chances of being indirectly cited in NICE guidelines. A normalised score above one indicates a performance above world level, while a score below one indicates the opposite. MRC's score, normalised by year, of 1.44 (full portfolio) indicates that its papers are cited at least once in NICE guidelines 44% more often than the world papers in the health sciences.</t>
  </si>
  <si>
    <t>Note: N/A: Not applicable. N/C: Not computed (not enough papers). There is a home bias to the advantage of NIH. Data are presented for papers up to 2011 due to an insufficient volume of citations in more recent years. Conference papers are excluded since they represent a very small share of the funders' portfolios. The normalisation, by year, of the share of papers cited in USPTO patents is relative to the world (i.e. whole of WoS) in the health sciences since this is the most relevant reference for MRC, NIH and Wellcome (each of these funders have close to 80% of their papers in this domain). Normalising by year accounts for the fact that the more recent papers have had less chances of being cited in USPTO patents. A normalised score above one indicates a performance above world level, while a score below one indicates the opposite. MRC's score, normalised by year, of 1.44 (full portfolio) indicates that its papers are cited at least once in USPTO patents 44% more often than the world papers in the health sciences.</t>
  </si>
  <si>
    <t>Note: N/A: Not applicable. N/C: Not computed (not enough papers). Data are presented for papers up to 2011 due to an insufficient volume of citations in more recent years. Conference papers are excluded since they represent a very small share of the funders' portfolios. The normalisation, by year, of the share of papers indirectly cited in USPTO patents is relative to the world (i.e. whole of WoS) in the health sciences since this is the most relevant reference for MRC, NIH and Wellcome (each of these funders have close to 80% of their papers in this domain). Normalising by year accounts for the fact that the more recent papers have had less chances of being indirectly cited in USPTO patents. A normalised score above one indicates a performance above world level, while a score below one indicates the opposite. MRC's score, normalised by year, of 1.44 (full portfolio) indicates that its papers are cited at least once in USPTO patents 44% more often than the world papers in the health sciences.</t>
  </si>
  <si>
    <t>Normalised (by year) share of papers indirectly cited in EPO patents</t>
  </si>
  <si>
    <t>Share of papers indirectly cited in EPO patents</t>
  </si>
  <si>
    <t>Indirect uptake of papers in EPO patents (i.e., papers cited by papers cited in at least one patent) by funder and grant category (2008–2011)</t>
  </si>
  <si>
    <t>Note: N/A: Not applicable. N/C: Not computed (not enough papers). Data are presented for papers up to 2011 due to an insufficient volume of citations in more recent years. Conference papers are excluded since they represent a very small share of the funders' portfolios. The normalisation, by year, of the share of papers indirectly cited in EPO patents is relative to the world (i.e. whole of WoS) in the health sciences since this is the most relevant reference for MRC, NIH and Wellcome (each of these funders have close to 80% of their papers in this domain). Normalising by year accounts for the fact that the more recent papers have had less chances of being indirectly cited in EPO patents. A normalised score above one indicates a performance above world level, while a score below one indicates the opposite. MRC's score, normalised by year, of 1.44 (full portfolio) indicates that its papers are cited at least once in EPO patents 44% more often than the world papers in the health sciences.</t>
  </si>
  <si>
    <t>Note: N/A: Not available. N/C: Not computed (not enough papers). Data are presented for papers up to 2015 due to the necessity to use a minimum citation window of publication year plus one. Conference papers are excluded since they represent a very small share of the funders' portfolios. The normalisation, by year, of the share of papers cited in clinical trials is relative to the world (i.e., the whole of WoS) in the health sciences since over 90% of papers cited in clinical trials are in that domain. Note that normalising relative to the whole of the database would have inflated the performance of all three funders since they would have been compared to irrelevant research/funders. Normalising by year accounts for the fact that more recent papers have had less opportunity of being cited. A normalised score above one indicates a performance above the world level, while a score below one indicates the opposite.</t>
  </si>
  <si>
    <t>Source: Computed by Science-Metrix using data from MRC, Gateway to Research, EPMC, NIH RePORTER, PatentsView and the WoS (Clarivate Analytics)</t>
  </si>
  <si>
    <t>Source: Computed by Science-Metrix using data from MRC, Gateway to Research, EPMC, NIH RePORTER, PatStat and the WoS (Clarivate Analytics)</t>
  </si>
  <si>
    <t>Source: Computed by Science-Metrix using data from MRC, Gateway to Research, EPMC, NIH RePORTER, ClinicalTrials.gov and the WoS (Clarivate Analytics)</t>
  </si>
  <si>
    <t>Source: Computed by Science-Metrix using data from MRC, Gateway to Research, EPMC, NIH RePORTER, PubMed and the WoS (Clarivate Analytics)</t>
  </si>
  <si>
    <t>Note: N/A: Not available. N/C: Not computed (not enough papers). Data are pressented for papers up to 2015 due to the necessity to use a minimum citation window of publication year plus one. Conference papers are excluded since they represent a very small share of the funders' portfolios. The normalisation, by year, of the share of papers cited in clinical trial publications is relative to the world (i.e., the whole of WoS) in the health sciences since over 90% of papers cited in clinical trial publications are in that domain. Note that normalising relative to the whole of the database would have inflated the performance of all three funders since they would have been compared to irrelevant research/funders. Normalising by year accounts for the fact that more recent papers have had less opportunity of being cited. A normalised score above one indicates a performance above the world level, while a score below one indicates the opposite.</t>
  </si>
  <si>
    <t>Note: N/A: Not available. N/C: Not computed (not enough papers). Data are presented for papers up to 2015 due to the necessity to use a minimum citation window of publication year plus one. Conference papers are excluded since they represent a very small share of the funders' portfolios. The normalisation, by year, of the share of papers cited in clinical trial publications is relative to the world (i.e., the whole of WoS) in the health sciences since over 90% of papers cited in clinical trial publications are in that domain. Note that normalising relative to the whole of the database would have inflated the performance of all three funders since they would have been compared to irrelevant research/funders. Normalising by year accounts for the fact that more recent papers have had less opportunity of being cited. A normalised score above one indicates a performance above the world level, while a score below one indicates the opposite.</t>
  </si>
  <si>
    <t>Note: N/A: Not available. N/C: Not computed (not enough papers). Data are presented for papers up to 2015 due to the necessity to use a minimum citation window of publication year plus one. Conference papers are excluded since they represent a very small share of the funders' portfolios. The normalisation, by year, of the share of papers cited in practice guideline publications is relative to the world (i.e., the whole of WoS) in the health sciences since over 90% of papers cited in practice guildeline publications are in that domain. Note that normalising relative to the whole of the database would have inflated the performance of all three funders since they would have been compared to irrelevant research/funders. Normalising by year accounts for the fact that more recent papers have had less opportunity of being cited. A normalised score above one indicates a performance above the world level, while a score below one indicates the opposite.</t>
  </si>
  <si>
    <t>Trend</t>
  </si>
  <si>
    <t>Number of papers cited</t>
  </si>
  <si>
    <t>Source: NICE guidelines</t>
  </si>
  <si>
    <t>Source: EPO patents</t>
  </si>
  <si>
    <t>Source: USPTO patents</t>
  </si>
  <si>
    <t>Source: Clinical trials in ClinicalTrials.gov</t>
  </si>
  <si>
    <t>Source: Practice guidelines in PubMed publication types</t>
  </si>
  <si>
    <t>Source: Clinical trials in PubMed publication types</t>
  </si>
  <si>
    <t>Yearly trend of the normalised share of cited MRC papers in the health sciences in different document sources, according to grant category</t>
  </si>
  <si>
    <r>
      <t>Number of MRC papers and number of those papers cited in different document sources, according to grant category (2008</t>
    </r>
    <r>
      <rPr>
        <b/>
        <sz val="14"/>
        <color theme="1"/>
        <rFont val="Franklin Gothic Book"/>
        <family val="2"/>
      </rPr>
      <t>–</t>
    </r>
    <r>
      <rPr>
        <b/>
        <sz val="14"/>
        <color theme="1"/>
        <rFont val="Century Gothic"/>
        <family val="2"/>
      </rPr>
      <t>2017)</t>
    </r>
  </si>
  <si>
    <t>Source: Computed by Science-Metrix using data from MRC, Gateway to Research, EPMC, PlumX, PatStat, PatentsView, PubMed and the WoS (Clarivate Analytics)</t>
  </si>
  <si>
    <t>Note: N/C: Not computed (not enough papers). Data are only presented for papers up to a certain due to an insufficient volume of citations in more recent years. Conference papers are excluded since they represent a very small share of the funders' portfolios. The normalisation, by year, is relative to the world (i.e. whole of WoS) in the health sciences since this is the most relevant reference for MRC, NIH and Wellcome (each of these funders have close to 80% of their papers in this domain). Normalising by year accounts for the fact that the more recent papers have had less chances of cited. A normalised score above one indicates a performance above world level, while a score below one indicates the opposite. MRC's score, normalised by year, of 1.44 (full portfolio) indicates that its papers are cited at least once 44% more often than the world papers in the health sciences.</t>
  </si>
  <si>
    <t>Share</t>
  </si>
  <si>
    <t>Pubs.</t>
  </si>
  <si>
    <t>Wellcome yearly share trend</t>
  </si>
  <si>
    <t>Wellcome yearly publication trend</t>
  </si>
  <si>
    <t>NIH yearly share trend</t>
  </si>
  <si>
    <t>NIH yearly publication trend</t>
  </si>
  <si>
    <t>MRC yearly share trend</t>
  </si>
  <si>
    <t>MRC yearly publication trend</t>
  </si>
  <si>
    <t>Practice guidelines in PubMec</t>
  </si>
  <si>
    <t>Clinical trials in PubMec</t>
  </si>
  <si>
    <t>Number and share of MRC, NIH and Wellcome Trust papers that are labelled as clinical trials and practice guidelines in PubMed (2008–2017)</t>
  </si>
  <si>
    <t>Note: N/C: Not computed (not enough papers). The ARC is normalised based on the world average. A score above one indicates a performance above world level, while a score below one indicates the opposite.</t>
  </si>
  <si>
    <t>Wellcome yearly trend</t>
  </si>
  <si>
    <t>NIH yearly trend</t>
  </si>
  <si>
    <t>MRC yearly trend</t>
  </si>
  <si>
    <t>Share of papers with at least one author affiliated to an other private sector</t>
  </si>
  <si>
    <t>Share of papers with at least one author affiliated to an other public sector</t>
  </si>
  <si>
    <r>
      <t>HCP</t>
    </r>
    <r>
      <rPr>
        <b/>
        <vertAlign val="subscript"/>
        <sz val="11"/>
        <color theme="1"/>
        <rFont val="Franklin Gothic Book"/>
        <family val="2"/>
      </rPr>
      <t>10%</t>
    </r>
  </si>
  <si>
    <t>ARC</t>
  </si>
  <si>
    <r>
      <t>Bibliometric indicators of MRC, NIH and Wellcome Trust papers (2008</t>
    </r>
    <r>
      <rPr>
        <b/>
        <sz val="14"/>
        <color theme="1"/>
        <rFont val="Franklin Gothic Book"/>
        <family val="2"/>
      </rPr>
      <t>–</t>
    </r>
    <r>
      <rPr>
        <b/>
        <sz val="14"/>
        <color theme="1"/>
        <rFont val="Century Gothic"/>
        <family val="2"/>
      </rPr>
      <t xml:space="preserve">2017)
</t>
    </r>
    <r>
      <rPr>
        <b/>
        <sz val="9"/>
        <color theme="1"/>
        <rFont val="Century Gothic"/>
        <family val="2"/>
      </rPr>
      <t>Number of papers, international co-publication rate (IPR), average of relative citations (ARC), highly cited papers at the 10% level (HCP</t>
    </r>
    <r>
      <rPr>
        <b/>
        <vertAlign val="subscript"/>
        <sz val="9"/>
        <color theme="1"/>
        <rFont val="Century Gothic"/>
        <family val="2"/>
      </rPr>
      <t>10%</t>
    </r>
    <r>
      <rPr>
        <b/>
        <sz val="9"/>
        <color theme="1"/>
        <rFont val="Century Gothic"/>
        <family val="2"/>
      </rPr>
      <t>), share of papers with at least one author affiliated to the academic, government, hospital sectors, to the pharmaceutical industry, and to other public and private sectors</t>
    </r>
  </si>
  <si>
    <t>Note: N/A: Not available. N/C: Not computed (not enough papers). The ARC is normalised based on the world average. A score above one indicates a performance above world level, while a score below one indicates the opposite.</t>
  </si>
  <si>
    <r>
      <t>Collaboration network between different sectors for MRC, NIH and Wellcome Trust papers (2008</t>
    </r>
    <r>
      <rPr>
        <b/>
        <sz val="14"/>
        <color theme="1"/>
        <rFont val="Franklin Gothic Book"/>
        <family val="2"/>
      </rPr>
      <t>–</t>
    </r>
    <r>
      <rPr>
        <b/>
        <sz val="14"/>
        <color theme="1"/>
        <rFont val="Century Gothic"/>
        <family val="2"/>
      </rPr>
      <t>2017)</t>
    </r>
  </si>
  <si>
    <t>Note: The size of the bubbles is proportional to the humber of publications and the thickness of the links, to the number of co-publications.</t>
  </si>
  <si>
    <t>Source: Computed by Science-Metrix using data from MRC, Gateway to Research and the WoS (Clarivate Analytics)</t>
  </si>
  <si>
    <t>Pfizer</t>
  </si>
  <si>
    <t>Royal Society</t>
  </si>
  <si>
    <t>Versus Arthritis</t>
  </si>
  <si>
    <t>GlaxoSmithKline</t>
  </si>
  <si>
    <t>Engineering and Physical Sciences Research Council</t>
  </si>
  <si>
    <t>Economic and Social Research Council</t>
  </si>
  <si>
    <t>Cancer Research UK</t>
  </si>
  <si>
    <t>Biotechnology and Biological Sciences Research Council</t>
  </si>
  <si>
    <t>British Heart Foundation</t>
  </si>
  <si>
    <t>National Institutes of Health</t>
  </si>
  <si>
    <t>European Union</t>
  </si>
  <si>
    <t>National Institute for Health Research</t>
  </si>
  <si>
    <t>Wellcome Trust</t>
  </si>
  <si>
    <t>Other private</t>
  </si>
  <si>
    <t>Pharm.</t>
  </si>
  <si>
    <t>Other public</t>
  </si>
  <si>
    <t>Hospital</t>
  </si>
  <si>
    <t>Govt.</t>
  </si>
  <si>
    <t>Academic</t>
  </si>
  <si>
    <t>IPR</t>
  </si>
  <si>
    <t>Co-funder</t>
  </si>
  <si>
    <t>Academy of Finland</t>
  </si>
  <si>
    <t>Deutsche Forschungsgemeinschaft</t>
  </si>
  <si>
    <t>Bill &amp; Melinda Gates Foundation</t>
  </si>
  <si>
    <t>Full portfolio</t>
  </si>
  <si>
    <r>
      <t>Bibliometric indicators of MRC papers according to MRC's top co-funders and grant type (2008</t>
    </r>
    <r>
      <rPr>
        <b/>
        <sz val="14"/>
        <color theme="1"/>
        <rFont val="Franklin Gothic Book"/>
        <family val="2"/>
      </rPr>
      <t>–</t>
    </r>
    <r>
      <rPr>
        <b/>
        <sz val="14"/>
        <color theme="1"/>
        <rFont val="Century Gothic"/>
        <family val="2"/>
      </rPr>
      <t xml:space="preserve">2017)
</t>
    </r>
    <r>
      <rPr>
        <b/>
        <sz val="9"/>
        <color theme="1"/>
        <rFont val="Century Gothic"/>
        <family val="2"/>
      </rPr>
      <t>Number of papers, international co-publication rate (IPR), average of relative citations (ARC), highly cited papers at the 10% level (HCP</t>
    </r>
    <r>
      <rPr>
        <b/>
        <vertAlign val="subscript"/>
        <sz val="9"/>
        <color theme="1"/>
        <rFont val="Century Gothic"/>
        <family val="2"/>
      </rPr>
      <t>10%</t>
    </r>
    <r>
      <rPr>
        <b/>
        <sz val="9"/>
        <color theme="1"/>
        <rFont val="Century Gothic"/>
        <family val="2"/>
      </rPr>
      <t>), share of papers with at least one author affiliated to the academic, government, hospital sectors, to the pharmaceutical industry, and to other public and private sectors</t>
    </r>
  </si>
  <si>
    <t>2013–17</t>
  </si>
  <si>
    <t>2008–12</t>
  </si>
  <si>
    <t>2008–17</t>
  </si>
  <si>
    <t>(0.4%–0.6%)</t>
  </si>
  <si>
    <t>(0.5%–0.9%)</t>
  </si>
  <si>
    <t>(0.1%–0.5%)</t>
  </si>
  <si>
    <t>(0.3%–0.6%)</t>
  </si>
  <si>
    <t>(0.2%–0.2%)</t>
  </si>
  <si>
    <t>(0.3%–0.4%)</t>
  </si>
  <si>
    <t>(0.1%–0.3%)</t>
  </si>
  <si>
    <t>(0.1%–0.1%)</t>
  </si>
  <si>
    <t>(0.2%–0.4%)</t>
  </si>
  <si>
    <t>(0.4%–1.2%)</t>
  </si>
  <si>
    <t>(0.0%–1.0%)</t>
  </si>
  <si>
    <t>(0.5%–0.7%)</t>
  </si>
  <si>
    <t>(0.5%–1.0%)</t>
  </si>
  <si>
    <t>(0.4%–0.7%)</t>
  </si>
  <si>
    <t>(0.3%–0.3%)</t>
  </si>
  <si>
    <t>(0.1%–0.2%)</t>
  </si>
  <si>
    <t>(0.2%–0.5%)</t>
  </si>
  <si>
    <t>(0.5%–1.6%)</t>
  </si>
  <si>
    <t>(0.0%–1.2%)</t>
  </si>
  <si>
    <t>(0.1%–0.4%)</t>
  </si>
  <si>
    <t>(1.14–1.80)</t>
  </si>
  <si>
    <t>(1.25–2.44)</t>
  </si>
  <si>
    <t>(0.23–1.31)</t>
  </si>
  <si>
    <t>(0.93–1.87)</t>
  </si>
  <si>
    <t>(0.62–0.76)</t>
  </si>
  <si>
    <t>(0.97–1.40)</t>
  </si>
  <si>
    <t>(0.39–0.90)</t>
  </si>
  <si>
    <t>(0.24–0.38)</t>
  </si>
  <si>
    <t>(0.56–1.15)</t>
  </si>
  <si>
    <t>(0.90–3.34)</t>
  </si>
  <si>
    <t>(0.00–2.67)</t>
  </si>
  <si>
    <t>(0.32–0.93)</t>
  </si>
  <si>
    <t>(3.1%–3.9%)</t>
  </si>
  <si>
    <t>(3.3%–4.9%)</t>
  </si>
  <si>
    <t>(3.6%–6.2%)</t>
  </si>
  <si>
    <t>(2.2%–3.3%)</t>
  </si>
  <si>
    <t>(3.3%–3.6%)</t>
  </si>
  <si>
    <t>(5.0%–5.8%)</t>
  </si>
  <si>
    <t>(4.7%–6.3%)</t>
  </si>
  <si>
    <t>(2.7%–3.1%)</t>
  </si>
  <si>
    <t>(2.6%–3.8%)</t>
  </si>
  <si>
    <t>(2.4%–5.3%)</t>
  </si>
  <si>
    <t>(2.3%–3.7%)</t>
  </si>
  <si>
    <t>(2.7%–3.6%)</t>
  </si>
  <si>
    <t>(3.0%–4.7%)</t>
  </si>
  <si>
    <t>(2.8%–5.7%)</t>
  </si>
  <si>
    <t>(1.8%–2.8%)</t>
  </si>
  <si>
    <t>(2.9%–3.1%)</t>
  </si>
  <si>
    <t>(4.3%–5.1%)</t>
  </si>
  <si>
    <t>(4.0%–5.8%)</t>
  </si>
  <si>
    <t>(2.4%–2.7%)</t>
  </si>
  <si>
    <t>(2.1%–3.3%)</t>
  </si>
  <si>
    <t>(2.2%–5.7%)</t>
  </si>
  <si>
    <t>(1.6%–2.9%)</t>
  </si>
  <si>
    <t>(2.20–3.01)</t>
  </si>
  <si>
    <t>(2.44–3.95)</t>
  </si>
  <si>
    <t>(2.25–4.75)</t>
  </si>
  <si>
    <t>(1.46–2.41)</t>
  </si>
  <si>
    <t>(2.35–2.59)</t>
  </si>
  <si>
    <t>(3.49–4.15)</t>
  </si>
  <si>
    <t>(3.55–5.23)</t>
  </si>
  <si>
    <t>(1.91–2.20)</t>
  </si>
  <si>
    <t>(1.68–2.72)</t>
  </si>
  <si>
    <t>(1.93–5.88)</t>
  </si>
  <si>
    <t>(1.28–2.43)</t>
  </si>
  <si>
    <t>(2.3%–2.6%)</t>
  </si>
  <si>
    <t>(3.4%–4.1%)</t>
  </si>
  <si>
    <t>(1.9%–2.9%)</t>
  </si>
  <si>
    <t>(1.5%–1.9%)</t>
  </si>
  <si>
    <t>(2.0%–2.1%)</t>
  </si>
  <si>
    <t>(2.5%–2.8%)</t>
  </si>
  <si>
    <t>(2.6%–3.1%)</t>
  </si>
  <si>
    <t>(1.5%–1.6%)</t>
  </si>
  <si>
    <t>(1.7%–2.0%)</t>
  </si>
  <si>
    <t>(2.2%–3.2%)</t>
  </si>
  <si>
    <t>(3.1%–5.1%)</t>
  </si>
  <si>
    <t>(1.2%–1.6%)</t>
  </si>
  <si>
    <t>(2.5%–2.9%)</t>
  </si>
  <si>
    <t>(3.7%–4.5%)</t>
  </si>
  <si>
    <t>(2.1%–3.1%)</t>
  </si>
  <si>
    <t>(1.6%–2.1%)</t>
  </si>
  <si>
    <t>(2.4%–2.5%)</t>
  </si>
  <si>
    <t>(3.2%–3.5%)</t>
  </si>
  <si>
    <t>(2.9%–3.4%)</t>
  </si>
  <si>
    <t>(1.6%–1.7%)</t>
  </si>
  <si>
    <t>(1.8%–2.3%)</t>
  </si>
  <si>
    <t>(2.6%–4.1%)</t>
  </si>
  <si>
    <t>(2.9%–5.3%)</t>
  </si>
  <si>
    <t>(1.3%–1.7%)</t>
  </si>
  <si>
    <t>(1.55–1.78)</t>
  </si>
  <si>
    <t>(2.22–2.74)</t>
  </si>
  <si>
    <t>(1.33–2.04)</t>
  </si>
  <si>
    <t>(0.98–1.26)</t>
  </si>
  <si>
    <t>(1.45–1.52)</t>
  </si>
  <si>
    <t>(1.95–2.15)</t>
  </si>
  <si>
    <t>(1.78–2.11)</t>
  </si>
  <si>
    <t>(0.96–1.04)</t>
  </si>
  <si>
    <t>(1.13–1.41)</t>
  </si>
  <si>
    <t>(1.69–2.63)</t>
  </si>
  <si>
    <t>(1.80–3.32)</t>
  </si>
  <si>
    <t>(0.78–1.05)</t>
  </si>
  <si>
    <t>Note: Conference papers are excluded since they represent a very small share of the funders' portfolios.</t>
  </si>
  <si>
    <t>Yearly trend of the normalised share of cited NIH papers in the health sciences in different document sources, according to grant category</t>
  </si>
  <si>
    <t>Yearly trend of the normalised share of cited Wellcome Trust papers in the health sciences in different document sources, according to grant category</t>
  </si>
  <si>
    <t>Source: Computed by Science-Metrix using data from MRC, PlumX, NIH RePORTER, PatStat, PatentsView, PubMed, ClinicalTrials.org and the WoS (Clarivate Analytics)</t>
  </si>
  <si>
    <t>Source: Computed by Science-Metrix using data from MRC, EPMC, PlumX, PatStat, PatentsView, PubMed, ClinicalTrials.org and the WoS</t>
  </si>
  <si>
    <t>Note: N/A: Not available. N/C: Not computed</t>
  </si>
  <si>
    <r>
      <rPr>
        <b/>
        <sz val="10"/>
        <color theme="1"/>
        <rFont val="Franklin Gothic Book"/>
        <family val="2"/>
      </rPr>
      <t>Number of papers</t>
    </r>
    <r>
      <rPr>
        <sz val="10"/>
        <color theme="1"/>
        <rFont val="Franklin Gothic Book"/>
        <family val="2"/>
      </rPr>
      <t xml:space="preserve"> (The funders should not be compared based on aboslute numbers, such as this one, since the recall rate differs across them)</t>
    </r>
  </si>
  <si>
    <r>
      <rPr>
        <b/>
        <sz val="10"/>
        <color theme="1"/>
        <rFont val="Franklin Gothic Book"/>
        <family val="2"/>
      </rPr>
      <t>International co-publication rate</t>
    </r>
    <r>
      <rPr>
        <sz val="10"/>
        <color theme="1"/>
        <rFont val="Franklin Gothic Book"/>
        <family val="2"/>
      </rPr>
      <t xml:space="preserve"> (Key finding: Papers funded by the Wellcome Trust are borne out of an international collaboration relative more often than the other funders. The lower shares observed for the NIH are explained by the fact that the US is, for the most part, a self-reliant country in conducting research.)</t>
    </r>
  </si>
  <si>
    <r>
      <rPr>
        <b/>
        <sz val="10"/>
        <color theme="1"/>
        <rFont val="Franklin Gothic Book"/>
        <family val="2"/>
      </rPr>
      <t>Average of relative citations</t>
    </r>
    <r>
      <rPr>
        <sz val="10"/>
        <color theme="1"/>
        <rFont val="Franklin Gothic Book"/>
        <family val="2"/>
      </rPr>
      <t xml:space="preserve"> (Key finding: All funders support high-impact papers, with the MRC and the Wellcome Trust being the most impactful.)</t>
    </r>
  </si>
  <si>
    <r>
      <rPr>
        <b/>
        <sz val="10"/>
        <color theme="1"/>
        <rFont val="Franklin Gothic Book"/>
        <family val="2"/>
      </rPr>
      <t>Share of the highly cited papers in the 10% most cited</t>
    </r>
    <r>
      <rPr>
        <sz val="10"/>
        <color theme="1"/>
        <rFont val="Franklin Gothic Book"/>
        <family val="2"/>
      </rPr>
      <t xml:space="preserve"> (Key funding: A large share of all the funders' supported papers are among those most cited in the world.)</t>
    </r>
  </si>
  <si>
    <r>
      <rPr>
        <b/>
        <sz val="10"/>
        <color theme="1"/>
        <rFont val="Franklin Gothic Book"/>
        <family val="2"/>
      </rPr>
      <t>Share of papers with at least one author affiliated to the academic sector</t>
    </r>
    <r>
      <rPr>
        <sz val="10"/>
        <color theme="1"/>
        <rFont val="Franklin Gothic Book"/>
        <family val="2"/>
      </rPr>
      <t xml:space="preserve"> (An overwhelming share of the funders' supported papers are published by the academic sector, but slightly less so for the NIH.)</t>
    </r>
  </si>
  <si>
    <r>
      <rPr>
        <b/>
        <sz val="10"/>
        <color theme="1"/>
        <rFont val="Franklin Gothic Book"/>
        <family val="2"/>
      </rPr>
      <t>Share of papers with at least one author affiliated to the hospital sector</t>
    </r>
    <r>
      <rPr>
        <sz val="10"/>
        <color theme="1"/>
        <rFont val="Franklin Gothic Book"/>
        <family val="2"/>
      </rPr>
      <t xml:space="preserve"> (Keyfinding: The health sector is involved most with MRC- and NIH-supported papers in more or less similar proportions, followd by the Wellcome Trust.)</t>
    </r>
  </si>
  <si>
    <r>
      <rPr>
        <b/>
        <sz val="10"/>
        <color theme="1"/>
        <rFont val="Franklin Gothic Book"/>
        <family val="2"/>
      </rPr>
      <t>Share of papers with at least one author affiliated to the government sector</t>
    </r>
    <r>
      <rPr>
        <sz val="10"/>
        <color theme="1"/>
        <rFont val="Franklin Gothic Book"/>
        <family val="2"/>
      </rPr>
      <t xml:space="preserve"> (Keyfinding: The government sector was involved most with MRC-supported papers, followed by the Wellcome Trust and the NIH.)</t>
    </r>
  </si>
  <si>
    <r>
      <rPr>
        <b/>
        <sz val="10"/>
        <color theme="1"/>
        <rFont val="Franklin Gothic Book"/>
        <family val="2"/>
      </rPr>
      <t>Share of papers with at least one author affiliated to the pharmaceutical industry</t>
    </r>
    <r>
      <rPr>
        <sz val="10"/>
        <color theme="1"/>
        <rFont val="Franklin Gothic Book"/>
        <family val="2"/>
      </rPr>
      <t xml:space="preserve"> (Key finding: The pharmaceutical industry played a small role in publishing papers with MRC-, NIH- and Wellcome Trsut-funded researchers.)</t>
    </r>
  </si>
  <si>
    <t>Key findings: Differences in the specialisation pattern of translational, transnational &amp; non-trnaslational and non-translational grants are not pronounced. There are a few subfields that show a strong difference between the former and the two latter categories of grants: "Nuclear Medicine &amp; Medical Imaging", "Pharmacology &amp; Pharmacy", "Biomedical Engineering", and "Medicinal &amp; Biomolecular Chemistry". Translational grants show specialisation in these subfields for all three funders, while very little specialisation is observed for the other two grant categories. At the opposite, the subfields of "Evolutionary Biology" and "Behavioral Science &amp; Comparative Psychology" show little specialisation compared to the other two grant categories.</t>
  </si>
  <si>
    <t>Table XXVII</t>
  </si>
  <si>
    <t>Table XXVIII</t>
  </si>
  <si>
    <t>Table XXIX</t>
  </si>
  <si>
    <t>Figure 11</t>
  </si>
  <si>
    <t>Table XXX</t>
  </si>
  <si>
    <t>Number of MRC papers and number of those papers cited in different document sources, according to grant category (2008–2017)</t>
  </si>
  <si>
    <t>Collaboration network between different sectors for MRC, NIH and Wellcome Trust papers (2008–2017)</t>
  </si>
  <si>
    <t>Bibliometric indicators of MRC, NIH and Wellcome Trust papers (2008–2017)</t>
  </si>
  <si>
    <t>Bibliometric indicators of MRC papers according to MRC's top co-funders and grant type (2008–2017)</t>
  </si>
  <si>
    <t>Analysis of the differential translational uptake of the scientific output of translational vs. non-translational grants for the MRC, NIH and Wellcome Trust</t>
  </si>
  <si>
    <t>These statistics were produced by Science-Metrix using data from MRC, Gateway to Research, EPMC, NIH RePORTER, PlumX, PatentsView, PatStat and the WoS (Clarivate Analytics)</t>
  </si>
  <si>
    <t>Heat map of MRC's, NIH's and Wellcome Trust's specialisation in different subfields of science according to different grant types and periods</t>
  </si>
  <si>
    <t>Note: N/A: Not applicable. N/C: Not computed (not enough papers). There is a home bias to the advantage of MRC and Wellcome. Data are presented for papers up to 2013 due to an insufficient volume of citations in more recent years. Conference papers are excluded since they represent a very small share of the funders' portfolios. The normalisation, by year, of the share of papers cited in NICE guidelines is relative to the world (i.e. whole of WoS) in the health sciences since 98.5% of papers cited in NICE guidelines are in that domain. Note that normalising relative to the whole of the database would have inflated the performance of all three funders since they would have been compared to irrelevant research/funders. Normalising by year accounts for the fact that the more recent papers have had less chances of being cited in NICE guidelines. A normalised score above one indicates a performance above world level, while a score below one indicates the opposite. MRC's score, normalised by year, of 1.44 (full portfolio) indicates that its papers are cited at least once in NICE guidelines 44% more often than the world papers in the health sciences. Stability intervals are included in parentheses for some grant categories, based on a bootstrap method that involves 500 resamples with replacement and a 95% stability level.</t>
  </si>
  <si>
    <t>Note: N/A: Not applicable. N/C: Not computed (not enough papers). Data are computed for papers up to 2011 due to an insufficient volume of citations in more recent years. Conference papers are excluded since they represent a very small share of the funders' portfolios. The normalisation, by year, of the share of papers cited in EPO patents is relative to the world (i.e. whole of WoS) in the health sciences since this is the most relevant reference for MRC, NIH and Wellcome (each of these funders have close to 80% of their papers in this domain). Normalising by year accounts for the fact that the more recent papers have had less chances of being cited in EPO patents. A normalised score above one indicates a performance above world level, while a score below one indicates the opposite. MRC's score, normalised by year, of 1.44 (full portfolio) indicates that its papers are cited at least once in EPO patents 44% more often than the world papers in the health sciences. Stability intervals are included in parentheses for some grant categories, based on a bootstrap method that involves 500 resamples with replacement and a 95% stability level.</t>
  </si>
  <si>
    <t>Note: N/A: Not available. N/C: Not computed (not enough papers). Data are presented for papers up to 2015 due to the necessity to use a minimum citation window of publication year plus one. Conference papers are excluded since they represent a very small share of the funders' portfolios. The normalisation, by year, of the share of papers cited in clinical trials is relative to the world (i.e., the whole of WoS) in the health sciences since over 90% of papers cited in clinical trials are in that domain. Note that normalising relative to the whole of the database would have inflated the performance of all three funders since they would have been compared to irrelevant research/funders. Normalising by year accounts for the fact that more recent papers have had less opportunity of being cited. A normalised score above one indicates a performance above the world level, while a score below one indicates the opposite. Stability intervals are included in parentheses for some grant categories, based on a bootstrap method that involves 500 resamples with replacement and a 95% stability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</si>
</sst>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0%"/>
    <numFmt numFmtId="167" formatCode="0.0"/>
    <numFmt numFmtId="168" formatCode="0.00000"/>
    <numFmt numFmtId="169" formatCode=";;;"/>
  </numFmts>
  <fonts count="41" x14ac:knownFonts="1">
    <font>
      <sz val="11"/>
      <color theme="1"/>
      <name val="Calibri"/>
      <family val="2"/>
      <scheme val="minor"/>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1"/>
      <color theme="1"/>
      <name val="Calibri"/>
      <family val="2"/>
      <scheme val="minor"/>
    </font>
    <font>
      <b/>
      <sz val="11"/>
      <color theme="1"/>
      <name val="Franklin Gothic Book"/>
      <family val="2"/>
    </font>
    <font>
      <sz val="10"/>
      <color theme="1"/>
      <name val="Franklin Gothic Book"/>
      <family val="2"/>
    </font>
    <font>
      <b/>
      <sz val="10"/>
      <color theme="1"/>
      <name val="Franklin Gothic Book"/>
      <family val="2"/>
    </font>
    <font>
      <b/>
      <sz val="10"/>
      <name val="Franklin Gothic Book"/>
      <family val="2"/>
    </font>
    <font>
      <sz val="10"/>
      <name val="Franklin Gothic Book"/>
      <family val="2"/>
    </font>
    <font>
      <sz val="11"/>
      <color theme="1"/>
      <name val="Franklin Gothic Book"/>
      <family val="2"/>
    </font>
    <font>
      <sz val="10"/>
      <name val="Arial"/>
      <family val="2"/>
    </font>
    <font>
      <b/>
      <sz val="11"/>
      <color indexed="12"/>
      <name val="Arial"/>
      <family val="2"/>
    </font>
    <font>
      <u/>
      <sz val="11"/>
      <color theme="10"/>
      <name val="Franklin Gothic Book"/>
      <family val="2"/>
    </font>
    <font>
      <b/>
      <sz val="14"/>
      <name val="Franklin Gothic Book"/>
      <family val="2"/>
    </font>
    <font>
      <b/>
      <sz val="22"/>
      <name val="Franklin Gothic Book"/>
      <family val="2"/>
    </font>
    <font>
      <b/>
      <sz val="20"/>
      <name val="Franklin Gothic Book"/>
      <family val="2"/>
    </font>
    <font>
      <b/>
      <sz val="11"/>
      <color theme="10"/>
      <name val="Franklin Gothic Book"/>
      <family val="2"/>
    </font>
    <font>
      <b/>
      <sz val="14"/>
      <color theme="1"/>
      <name val="Century Gothic"/>
      <family val="2"/>
    </font>
    <font>
      <b/>
      <sz val="11"/>
      <color indexed="8"/>
      <name val="Franklin Gothic Book"/>
      <family val="2"/>
    </font>
    <font>
      <b/>
      <sz val="14"/>
      <color theme="1"/>
      <name val="Franklin Gothic Book"/>
      <family val="2"/>
    </font>
    <font>
      <b/>
      <vertAlign val="subscript"/>
      <sz val="11"/>
      <color theme="1"/>
      <name val="Franklin Gothic Book"/>
      <family val="2"/>
    </font>
    <font>
      <b/>
      <sz val="9"/>
      <color theme="1"/>
      <name val="Century Gothic"/>
      <family val="2"/>
    </font>
    <font>
      <b/>
      <vertAlign val="subscript"/>
      <sz val="9"/>
      <color theme="1"/>
      <name val="Century Gothic"/>
      <family val="2"/>
    </font>
    <font>
      <b/>
      <sz val="9"/>
      <color theme="1"/>
      <name val="Franklin Gothic Book"/>
      <family val="2"/>
    </font>
    <font>
      <sz val="9"/>
      <color theme="1"/>
      <name val="Franklin Gothic Book"/>
      <family val="2"/>
    </font>
    <font>
      <b/>
      <sz val="9"/>
      <name val="Franklin Gothic Book"/>
      <family val="2"/>
    </font>
    <font>
      <sz val="9"/>
      <name val="Franklin Gothic Book"/>
      <family val="2"/>
    </font>
    <font>
      <b/>
      <sz val="10"/>
      <color theme="10"/>
      <name val="Franklin Gothic Book"/>
      <family val="2"/>
    </font>
    <font>
      <b/>
      <sz val="11"/>
      <color rgb="FF75AEDE"/>
      <name val="Century Gothic"/>
      <family val="2"/>
    </font>
    <font>
      <sz val="11"/>
      <color theme="1"/>
      <name val="Century Gothic"/>
      <family val="2"/>
    </font>
    <font>
      <b/>
      <sz val="11"/>
      <color rgb="FF000000"/>
      <name val="Century Gothic"/>
      <family val="2"/>
    </font>
    <font>
      <b/>
      <sz val="10"/>
      <color theme="1"/>
      <name val="Century Gothic"/>
      <family val="2"/>
    </font>
  </fonts>
  <fills count="20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AED0EC"/>
        <bgColor indexed="64"/>
      </patternFill>
    </fill>
    <fill>
      <patternFill patternType="solid">
        <fgColor theme="0"/>
        <bgColor indexed="64"/>
      </patternFill>
    </fill>
    <fill>
      <patternFill patternType="solid">
        <fgColor rgb="FFD9D9D9"/>
        <bgColor indexed="64"/>
      </patternFill>
    </fill>
    <fill>
      <patternFill patternType="solid">
        <fgColor rgb="FF77C78D"/>
        <bgColor indexed="64"/>
      </patternFill>
    </fill>
    <fill>
      <patternFill patternType="solid">
        <fgColor rgb="FF82CB96"/>
        <bgColor indexed="64"/>
      </patternFill>
    </fill>
    <fill>
      <patternFill patternType="solid">
        <fgColor rgb="FF8ED0A0"/>
        <bgColor indexed="64"/>
      </patternFill>
    </fill>
    <fill>
      <patternFill patternType="solid">
        <fgColor rgb="FF90D0A2"/>
        <bgColor indexed="64"/>
      </patternFill>
    </fill>
    <fill>
      <patternFill patternType="solid">
        <fgColor rgb="FF94D2A6"/>
        <bgColor indexed="64"/>
      </patternFill>
    </fill>
    <fill>
      <patternFill patternType="solid">
        <fgColor rgb="FF91D1A3"/>
        <bgColor indexed="64"/>
      </patternFill>
    </fill>
    <fill>
      <patternFill patternType="solid">
        <fgColor rgb="FF99D4AA"/>
        <bgColor indexed="64"/>
      </patternFill>
    </fill>
    <fill>
      <patternFill patternType="solid">
        <fgColor rgb="FFA7DAB6"/>
        <bgColor indexed="64"/>
      </patternFill>
    </fill>
    <fill>
      <patternFill patternType="solid">
        <fgColor rgb="FF8BCF9E"/>
        <bgColor indexed="64"/>
      </patternFill>
    </fill>
    <fill>
      <patternFill patternType="solid">
        <fgColor rgb="FF9BD5AB"/>
        <bgColor indexed="64"/>
      </patternFill>
    </fill>
    <fill>
      <patternFill patternType="solid">
        <fgColor rgb="FF93D2A4"/>
        <bgColor indexed="64"/>
      </patternFill>
    </fill>
    <fill>
      <patternFill patternType="solid">
        <fgColor rgb="FF81CA95"/>
        <bgColor indexed="64"/>
      </patternFill>
    </fill>
    <fill>
      <patternFill patternType="solid">
        <fgColor rgb="FF7EC992"/>
        <bgColor indexed="64"/>
      </patternFill>
    </fill>
    <fill>
      <patternFill patternType="solid">
        <fgColor rgb="FF8DCF9F"/>
        <bgColor indexed="64"/>
      </patternFill>
    </fill>
    <fill>
      <patternFill patternType="solid">
        <fgColor rgb="FF76C68B"/>
        <bgColor indexed="64"/>
      </patternFill>
    </fill>
    <fill>
      <patternFill patternType="solid">
        <fgColor rgb="FFA4D9B3"/>
        <bgColor indexed="64"/>
      </patternFill>
    </fill>
    <fill>
      <patternFill patternType="solid">
        <fgColor rgb="FFB2DEBF"/>
        <bgColor indexed="64"/>
      </patternFill>
    </fill>
    <fill>
      <patternFill patternType="solid">
        <fgColor rgb="FF9FD7AF"/>
        <bgColor indexed="64"/>
      </patternFill>
    </fill>
    <fill>
      <patternFill patternType="solid">
        <fgColor rgb="FF9CD5AC"/>
        <bgColor indexed="64"/>
      </patternFill>
    </fill>
    <fill>
      <patternFill patternType="solid">
        <fgColor rgb="FFB0DDBD"/>
        <bgColor indexed="64"/>
      </patternFill>
    </fill>
    <fill>
      <patternFill patternType="solid">
        <fgColor rgb="FFA2D8B2"/>
        <bgColor indexed="64"/>
      </patternFill>
    </fill>
    <fill>
      <patternFill patternType="solid">
        <fgColor rgb="FFA5D9B4"/>
        <bgColor indexed="64"/>
      </patternFill>
    </fill>
    <fill>
      <patternFill patternType="solid">
        <fgColor rgb="FFBBE2C7"/>
        <bgColor indexed="64"/>
      </patternFill>
    </fill>
    <fill>
      <patternFill patternType="solid">
        <fgColor rgb="FF9ED6AE"/>
        <bgColor indexed="64"/>
      </patternFill>
    </fill>
    <fill>
      <patternFill patternType="solid">
        <fgColor rgb="FFB3DFC0"/>
        <bgColor indexed="64"/>
      </patternFill>
    </fill>
    <fill>
      <patternFill patternType="solid">
        <fgColor rgb="FFA8DAB7"/>
        <bgColor indexed="64"/>
      </patternFill>
    </fill>
    <fill>
      <patternFill patternType="solid">
        <fgColor rgb="FF87CD9A"/>
        <bgColor indexed="64"/>
      </patternFill>
    </fill>
    <fill>
      <patternFill patternType="solid">
        <fgColor rgb="FF88CD9B"/>
        <bgColor indexed="64"/>
      </patternFill>
    </fill>
    <fill>
      <patternFill patternType="solid">
        <fgColor rgb="FF6EC385"/>
        <bgColor indexed="64"/>
      </patternFill>
    </fill>
    <fill>
      <patternFill patternType="solid">
        <fgColor rgb="FF6DC283"/>
        <bgColor indexed="64"/>
      </patternFill>
    </fill>
    <fill>
      <patternFill patternType="solid">
        <fgColor rgb="FF7FCA93"/>
        <bgColor indexed="64"/>
      </patternFill>
    </fill>
    <fill>
      <patternFill patternType="solid">
        <fgColor rgb="FF74C58A"/>
        <bgColor indexed="64"/>
      </patternFill>
    </fill>
    <fill>
      <patternFill patternType="solid">
        <fgColor rgb="FF7AC88F"/>
        <bgColor indexed="64"/>
      </patternFill>
    </fill>
    <fill>
      <patternFill patternType="solid">
        <fgColor rgb="FF70C386"/>
        <bgColor indexed="64"/>
      </patternFill>
    </fill>
    <fill>
      <patternFill patternType="solid">
        <fgColor rgb="FF7CC891"/>
        <bgColor indexed="64"/>
      </patternFill>
    </fill>
    <fill>
      <patternFill patternType="solid">
        <fgColor rgb="FF71C487"/>
        <bgColor indexed="64"/>
      </patternFill>
    </fill>
    <fill>
      <patternFill patternType="solid">
        <fgColor rgb="FF85CC99"/>
        <bgColor indexed="64"/>
      </patternFill>
    </fill>
    <fill>
      <patternFill patternType="solid">
        <fgColor rgb="FF79C78E"/>
        <bgColor indexed="64"/>
      </patternFill>
    </fill>
    <fill>
      <patternFill patternType="solid">
        <fgColor rgb="FF96D3A7"/>
        <bgColor indexed="64"/>
      </patternFill>
    </fill>
    <fill>
      <patternFill patternType="solid">
        <fgColor rgb="FFABDCBA"/>
        <bgColor indexed="64"/>
      </patternFill>
    </fill>
    <fill>
      <patternFill patternType="solid">
        <fgColor rgb="FF8ACE9C"/>
        <bgColor indexed="64"/>
      </patternFill>
    </fill>
    <fill>
      <patternFill patternType="solid">
        <fgColor rgb="FFB8E1C4"/>
        <bgColor indexed="64"/>
      </patternFill>
    </fill>
    <fill>
      <patternFill patternType="solid">
        <fgColor rgb="FFAEDDBC"/>
        <bgColor indexed="64"/>
      </patternFill>
    </fill>
    <fill>
      <patternFill patternType="solid">
        <fgColor rgb="FF98D4A8"/>
        <bgColor indexed="64"/>
      </patternFill>
    </fill>
    <fill>
      <patternFill patternType="solid">
        <fgColor rgb="FFA1D7B0"/>
        <bgColor indexed="64"/>
      </patternFill>
    </fill>
    <fill>
      <patternFill patternType="solid">
        <fgColor rgb="FFADDCBB"/>
        <bgColor indexed="64"/>
      </patternFill>
    </fill>
    <fill>
      <patternFill patternType="solid">
        <fgColor rgb="FFB5DFC1"/>
        <bgColor indexed="64"/>
      </patternFill>
    </fill>
    <fill>
      <patternFill patternType="solid">
        <fgColor rgb="FF84CC97"/>
        <bgColor indexed="64"/>
      </patternFill>
    </fill>
    <fill>
      <patternFill patternType="solid">
        <fgColor rgb="FFF86A6C"/>
        <bgColor indexed="64"/>
      </patternFill>
    </fill>
    <fill>
      <patternFill patternType="solid">
        <fgColor rgb="FFF8696B"/>
        <bgColor indexed="64"/>
      </patternFill>
    </fill>
    <fill>
      <patternFill patternType="solid">
        <fgColor rgb="FFFBE3E5"/>
        <bgColor indexed="64"/>
      </patternFill>
    </fill>
    <fill>
      <patternFill patternType="solid">
        <fgColor rgb="FFF87072"/>
        <bgColor indexed="64"/>
      </patternFill>
    </fill>
    <fill>
      <patternFill patternType="solid">
        <fgColor rgb="FFFAB9BC"/>
        <bgColor indexed="64"/>
      </patternFill>
    </fill>
    <fill>
      <patternFill patternType="solid">
        <fgColor rgb="FFF87F81"/>
        <bgColor indexed="64"/>
      </patternFill>
    </fill>
    <fill>
      <patternFill patternType="solid">
        <fgColor rgb="FFF99395"/>
        <bgColor indexed="64"/>
      </patternFill>
    </fill>
    <fill>
      <patternFill patternType="solid">
        <fgColor rgb="FFFABEC0"/>
        <bgColor indexed="64"/>
      </patternFill>
    </fill>
    <fill>
      <patternFill patternType="solid">
        <fgColor rgb="FFF99C9E"/>
        <bgColor indexed="64"/>
      </patternFill>
    </fill>
    <fill>
      <patternFill patternType="solid">
        <fgColor rgb="FFF86D6F"/>
        <bgColor indexed="64"/>
      </patternFill>
    </fill>
    <fill>
      <patternFill patternType="solid">
        <fgColor rgb="FFF86B6D"/>
        <bgColor indexed="64"/>
      </patternFill>
    </fill>
    <fill>
      <patternFill patternType="solid">
        <fgColor rgb="FFF88385"/>
        <bgColor indexed="64"/>
      </patternFill>
    </fill>
    <fill>
      <patternFill patternType="solid">
        <fgColor rgb="FFF98F91"/>
        <bgColor indexed="64"/>
      </patternFill>
    </fill>
    <fill>
      <patternFill patternType="solid">
        <fgColor rgb="FFF87D7F"/>
        <bgColor indexed="64"/>
      </patternFill>
    </fill>
    <fill>
      <patternFill patternType="solid">
        <fgColor rgb="FFF86E70"/>
        <bgColor indexed="64"/>
      </patternFill>
    </fill>
    <fill>
      <patternFill patternType="solid">
        <fgColor rgb="FFF9A0A3"/>
        <bgColor indexed="64"/>
      </patternFill>
    </fill>
    <fill>
      <patternFill patternType="solid">
        <fgColor rgb="FFF8898B"/>
        <bgColor indexed="64"/>
      </patternFill>
    </fill>
    <fill>
      <patternFill patternType="solid">
        <fgColor rgb="FFF87476"/>
        <bgColor indexed="64"/>
      </patternFill>
    </fill>
    <fill>
      <patternFill patternType="solid">
        <fgColor rgb="FFF87375"/>
        <bgColor indexed="64"/>
      </patternFill>
    </fill>
    <fill>
      <patternFill patternType="solid">
        <fgColor rgb="FFF8878A"/>
        <bgColor indexed="64"/>
      </patternFill>
    </fill>
    <fill>
      <patternFill patternType="solid">
        <fgColor rgb="FFF9A9AC"/>
        <bgColor indexed="64"/>
      </patternFill>
    </fill>
    <fill>
      <patternFill patternType="solid">
        <fgColor rgb="FFF9A2A4"/>
        <bgColor indexed="64"/>
      </patternFill>
    </fill>
    <fill>
      <patternFill patternType="solid">
        <fgColor rgb="FFF9A8AA"/>
        <bgColor indexed="64"/>
      </patternFill>
    </fill>
    <fill>
      <patternFill patternType="solid">
        <fgColor rgb="FFF98D90"/>
        <bgColor indexed="64"/>
      </patternFill>
    </fill>
    <fill>
      <patternFill patternType="solid">
        <fgColor rgb="FFF88688"/>
        <bgColor indexed="64"/>
      </patternFill>
    </fill>
    <fill>
      <patternFill patternType="solid">
        <fgColor rgb="FFF9999B"/>
        <bgColor indexed="64"/>
      </patternFill>
    </fill>
    <fill>
      <patternFill patternType="solid">
        <fgColor rgb="FFF87173"/>
        <bgColor indexed="64"/>
      </patternFill>
    </fill>
    <fill>
      <patternFill patternType="solid">
        <fgColor rgb="FFFAC2C5"/>
        <bgColor indexed="64"/>
      </patternFill>
    </fill>
    <fill>
      <patternFill patternType="solid">
        <fgColor rgb="FFF88A8D"/>
        <bgColor indexed="64"/>
      </patternFill>
    </fill>
    <fill>
      <patternFill patternType="solid">
        <fgColor rgb="FFFAB2B5"/>
        <bgColor indexed="64"/>
      </patternFill>
    </fill>
    <fill>
      <patternFill patternType="solid">
        <fgColor rgb="FFF99DA0"/>
        <bgColor indexed="64"/>
      </patternFill>
    </fill>
    <fill>
      <patternFill patternType="solid">
        <fgColor rgb="FFF99698"/>
        <bgColor indexed="64"/>
      </patternFill>
    </fill>
    <fill>
      <patternFill patternType="solid">
        <fgColor rgb="FFF88C8E"/>
        <bgColor indexed="64"/>
      </patternFill>
    </fill>
    <fill>
      <patternFill patternType="solid">
        <fgColor rgb="FFF99294"/>
        <bgColor indexed="64"/>
      </patternFill>
    </fill>
    <fill>
      <patternFill patternType="solid">
        <fgColor rgb="FFE6F3EC"/>
        <bgColor indexed="64"/>
      </patternFill>
    </fill>
    <fill>
      <patternFill patternType="solid">
        <fgColor rgb="FFF88082"/>
        <bgColor indexed="64"/>
      </patternFill>
    </fill>
    <fill>
      <patternFill patternType="solid">
        <fgColor rgb="FFB6E0C3"/>
        <bgColor indexed="64"/>
      </patternFill>
    </fill>
    <fill>
      <patternFill patternType="solid">
        <fgColor rgb="FF73C589"/>
        <bgColor indexed="64"/>
      </patternFill>
    </fill>
    <fill>
      <patternFill patternType="solid">
        <fgColor rgb="FFF88487"/>
        <bgColor indexed="64"/>
      </patternFill>
    </fill>
    <fill>
      <patternFill patternType="solid">
        <fgColor rgb="FFF9B1B3"/>
        <bgColor indexed="64"/>
      </patternFill>
    </fill>
    <fill>
      <patternFill patternType="solid">
        <fgColor rgb="FFF87678"/>
        <bgColor indexed="64"/>
      </patternFill>
    </fill>
    <fill>
      <patternFill patternType="solid">
        <fgColor rgb="FFF87C7E"/>
        <bgColor indexed="64"/>
      </patternFill>
    </fill>
    <fill>
      <patternFill patternType="solid">
        <fgColor rgb="FFF87A7C"/>
        <bgColor indexed="64"/>
      </patternFill>
    </fill>
    <fill>
      <patternFill patternType="solid">
        <fgColor rgb="FFF88184"/>
        <bgColor indexed="64"/>
      </patternFill>
    </fill>
    <fill>
      <patternFill patternType="solid">
        <fgColor rgb="FFFABCBF"/>
        <bgColor indexed="64"/>
      </patternFill>
    </fill>
    <fill>
      <patternFill patternType="solid">
        <fgColor rgb="FFF9989A"/>
        <bgColor indexed="64"/>
      </patternFill>
    </fill>
    <fill>
      <patternFill patternType="solid">
        <fgColor rgb="FFF87779"/>
        <bgColor indexed="64"/>
      </patternFill>
    </fill>
    <fill>
      <patternFill patternType="solid">
        <fgColor rgb="FFFABFC2"/>
        <bgColor indexed="64"/>
      </patternFill>
    </fill>
    <fill>
      <patternFill patternType="solid">
        <fgColor rgb="FFE9F4EE"/>
        <bgColor indexed="64"/>
      </patternFill>
    </fill>
    <fill>
      <patternFill patternType="solid">
        <fgColor rgb="FFFBDBDE"/>
        <bgColor indexed="64"/>
      </patternFill>
    </fill>
    <fill>
      <patternFill patternType="solid">
        <fgColor rgb="FFFAB6B9"/>
        <bgColor indexed="64"/>
      </patternFill>
    </fill>
    <fill>
      <patternFill patternType="solid">
        <fgColor rgb="FFFBEAED"/>
        <bgColor indexed="64"/>
      </patternFill>
    </fill>
    <fill>
      <patternFill patternType="solid">
        <fgColor rgb="FFFACBCE"/>
        <bgColor indexed="64"/>
      </patternFill>
    </fill>
    <fill>
      <patternFill patternType="solid">
        <fgColor rgb="FFF8797B"/>
        <bgColor indexed="64"/>
      </patternFill>
    </fill>
    <fill>
      <patternFill patternType="solid">
        <fgColor rgb="FFF9AFB2"/>
        <bgColor indexed="64"/>
      </patternFill>
    </fill>
    <fill>
      <patternFill patternType="solid">
        <fgColor rgb="FFFBF7FA"/>
        <bgColor indexed="64"/>
      </patternFill>
    </fill>
    <fill>
      <patternFill patternType="solid">
        <fgColor rgb="FFFAC1C3"/>
        <bgColor indexed="64"/>
      </patternFill>
    </fill>
    <fill>
      <patternFill patternType="solid">
        <fgColor rgb="FFC2E5CD"/>
        <bgColor indexed="64"/>
      </patternFill>
    </fill>
    <fill>
      <patternFill patternType="solid">
        <fgColor rgb="FFFBD7DA"/>
        <bgColor indexed="64"/>
      </patternFill>
    </fill>
    <fill>
      <patternFill patternType="solid">
        <fgColor rgb="FFFAB3B6"/>
        <bgColor indexed="64"/>
      </patternFill>
    </fill>
    <fill>
      <patternFill patternType="solid">
        <fgColor rgb="FFFBF6F9"/>
        <bgColor indexed="64"/>
      </patternFill>
    </fill>
    <fill>
      <patternFill patternType="solid">
        <fgColor rgb="FFFAC8CB"/>
        <bgColor indexed="64"/>
      </patternFill>
    </fill>
    <fill>
      <patternFill patternType="solid">
        <fgColor rgb="FFF99597"/>
        <bgColor indexed="64"/>
      </patternFill>
    </fill>
    <fill>
      <patternFill patternType="solid">
        <fgColor rgb="FFF99A9D"/>
        <bgColor indexed="64"/>
      </patternFill>
    </fill>
    <fill>
      <patternFill patternType="solid">
        <fgColor rgb="FFFBFAFD"/>
        <bgColor indexed="64"/>
      </patternFill>
    </fill>
    <fill>
      <patternFill patternType="solid">
        <fgColor rgb="FFFBF9FC"/>
        <bgColor indexed="64"/>
      </patternFill>
    </fill>
    <fill>
      <patternFill patternType="solid">
        <fgColor rgb="FFFACFD2"/>
        <bgColor indexed="64"/>
      </patternFill>
    </fill>
    <fill>
      <patternFill patternType="solid">
        <fgColor rgb="FFFACED1"/>
        <bgColor indexed="64"/>
      </patternFill>
    </fill>
    <fill>
      <patternFill patternType="solid">
        <fgColor rgb="FFF99FA1"/>
        <bgColor indexed="64"/>
      </patternFill>
    </fill>
    <fill>
      <patternFill patternType="solid">
        <fgColor rgb="FFFAB8BA"/>
        <bgColor indexed="64"/>
      </patternFill>
    </fill>
    <fill>
      <patternFill patternType="solid">
        <fgColor rgb="FFC8E7D3"/>
        <bgColor indexed="64"/>
      </patternFill>
    </fill>
    <fill>
      <patternFill patternType="solid">
        <fgColor rgb="FFFBD8DB"/>
        <bgColor indexed="64"/>
      </patternFill>
    </fill>
    <fill>
      <patternFill patternType="solid">
        <fgColor rgb="FFFAC7C9"/>
        <bgColor indexed="64"/>
      </patternFill>
    </fill>
    <fill>
      <patternFill patternType="solid">
        <fgColor rgb="FFC5E6D0"/>
        <bgColor indexed="64"/>
      </patternFill>
    </fill>
    <fill>
      <patternFill patternType="solid">
        <fgColor rgb="FFFBE0E2"/>
        <bgColor indexed="64"/>
      </patternFill>
    </fill>
    <fill>
      <patternFill patternType="solid">
        <fgColor rgb="FFECF6F1"/>
        <bgColor indexed="64"/>
      </patternFill>
    </fill>
    <fill>
      <patternFill patternType="solid">
        <fgColor rgb="FFFAD2D5"/>
        <bgColor indexed="64"/>
      </patternFill>
    </fill>
    <fill>
      <patternFill patternType="solid">
        <fgColor rgb="FFF9A3A6"/>
        <bgColor indexed="64"/>
      </patternFill>
    </fill>
    <fill>
      <patternFill patternType="solid">
        <fgColor rgb="FFF99092"/>
        <bgColor indexed="64"/>
      </patternFill>
    </fill>
    <fill>
      <patternFill patternType="solid">
        <fgColor rgb="FFFACACC"/>
        <bgColor indexed="64"/>
      </patternFill>
    </fill>
    <fill>
      <patternFill patternType="solid">
        <fgColor rgb="FFFBE4E7"/>
        <bgColor indexed="64"/>
      </patternFill>
    </fill>
    <fill>
      <patternFill patternType="solid">
        <fgColor rgb="FFF9AEB0"/>
        <bgColor indexed="64"/>
      </patternFill>
    </fill>
    <fill>
      <patternFill patternType="solid">
        <fgColor rgb="FFF9FBFD"/>
        <bgColor indexed="64"/>
      </patternFill>
    </fill>
    <fill>
      <patternFill patternType="solid">
        <fgColor rgb="FFF9ACAF"/>
        <bgColor indexed="64"/>
      </patternFill>
    </fill>
    <fill>
      <patternFill patternType="solid">
        <fgColor rgb="FFD6EDDF"/>
        <bgColor indexed="64"/>
      </patternFill>
    </fill>
    <fill>
      <patternFill patternType="solid">
        <fgColor rgb="FFEAF5F0"/>
        <bgColor indexed="64"/>
      </patternFill>
    </fill>
    <fill>
      <patternFill patternType="solid">
        <fgColor rgb="FFEDF6F2"/>
        <bgColor indexed="64"/>
      </patternFill>
    </fill>
    <fill>
      <patternFill patternType="solid">
        <fgColor rgb="FFFACCCF"/>
        <bgColor indexed="64"/>
      </patternFill>
    </fill>
    <fill>
      <patternFill patternType="solid">
        <fgColor rgb="FFFAD1D4"/>
        <bgColor indexed="64"/>
      </patternFill>
    </fill>
    <fill>
      <patternFill patternType="solid">
        <fgColor rgb="FFC1E4CC"/>
        <bgColor indexed="64"/>
      </patternFill>
    </fill>
    <fill>
      <patternFill patternType="solid">
        <fgColor rgb="FFFABBBD"/>
        <bgColor indexed="64"/>
      </patternFill>
    </fill>
    <fill>
      <patternFill patternType="solid">
        <fgColor rgb="FFB9E1C5"/>
        <bgColor indexed="64"/>
      </patternFill>
    </fill>
    <fill>
      <patternFill patternType="solid">
        <fgColor rgb="FFD8EEE0"/>
        <bgColor indexed="64"/>
      </patternFill>
    </fill>
    <fill>
      <patternFill patternType="solid">
        <fgColor rgb="FFFAB5B7"/>
        <bgColor indexed="64"/>
      </patternFill>
    </fill>
    <fill>
      <patternFill patternType="solid">
        <fgColor rgb="FFFAC4C6"/>
        <bgColor indexed="64"/>
      </patternFill>
    </fill>
    <fill>
      <patternFill patternType="solid">
        <fgColor rgb="FFE4F3EA"/>
        <bgColor indexed="64"/>
      </patternFill>
    </fill>
    <fill>
      <patternFill patternType="solid">
        <fgColor rgb="FFF9A5A7"/>
        <bgColor indexed="64"/>
      </patternFill>
    </fill>
    <fill>
      <patternFill patternType="solid">
        <fgColor rgb="FFCFEAD8"/>
        <bgColor indexed="64"/>
      </patternFill>
    </fill>
    <fill>
      <patternFill patternType="solid">
        <fgColor rgb="FFBCE2C8"/>
        <bgColor indexed="64"/>
      </patternFill>
    </fill>
    <fill>
      <patternFill patternType="solid">
        <fgColor rgb="FFD3ECDC"/>
        <bgColor indexed="64"/>
      </patternFill>
    </fill>
    <fill>
      <patternFill patternType="solid">
        <fgColor rgb="FFFBDADC"/>
        <bgColor indexed="64"/>
      </patternFill>
    </fill>
    <fill>
      <patternFill patternType="solid">
        <fgColor rgb="FFF9ABAD"/>
        <bgColor indexed="64"/>
      </patternFill>
    </fill>
    <fill>
      <patternFill patternType="solid">
        <fgColor rgb="FFFBE8EB"/>
        <bgColor indexed="64"/>
      </patternFill>
    </fill>
    <fill>
      <patternFill patternType="solid">
        <fgColor rgb="FFFBE5E8"/>
        <bgColor indexed="64"/>
      </patternFill>
    </fill>
    <fill>
      <patternFill patternType="solid">
        <fgColor rgb="FFE2F2E9"/>
        <bgColor indexed="64"/>
      </patternFill>
    </fill>
    <fill>
      <patternFill patternType="solid">
        <fgColor rgb="FFFBEDF0"/>
        <bgColor indexed="64"/>
      </patternFill>
    </fill>
    <fill>
      <patternFill patternType="solid">
        <fgColor rgb="FFFBDDDF"/>
        <bgColor indexed="64"/>
      </patternFill>
    </fill>
    <fill>
      <patternFill patternType="solid">
        <fgColor rgb="FFF9A6A9"/>
        <bgColor indexed="64"/>
      </patternFill>
    </fill>
    <fill>
      <patternFill patternType="solid">
        <fgColor rgb="FFC7E7D1"/>
        <bgColor indexed="64"/>
      </patternFill>
    </fill>
    <fill>
      <patternFill patternType="solid">
        <fgColor rgb="FFD9EEE1"/>
        <bgColor indexed="64"/>
      </patternFill>
    </fill>
    <fill>
      <patternFill patternType="solid">
        <fgColor rgb="FFDEF0E5"/>
        <bgColor indexed="64"/>
      </patternFill>
    </fill>
    <fill>
      <patternFill patternType="solid">
        <fgColor rgb="FFFBEEF1"/>
        <bgColor indexed="64"/>
      </patternFill>
    </fill>
    <fill>
      <patternFill patternType="solid">
        <fgColor rgb="FFCCE9D5"/>
        <bgColor indexed="64"/>
      </patternFill>
    </fill>
    <fill>
      <patternFill patternType="solid">
        <fgColor rgb="FFFBF1F4"/>
        <bgColor indexed="64"/>
      </patternFill>
    </fill>
    <fill>
      <patternFill patternType="solid">
        <fgColor rgb="FFFAC5C8"/>
        <bgColor indexed="64"/>
      </patternFill>
    </fill>
    <fill>
      <patternFill patternType="solid">
        <fgColor rgb="FF6BC282"/>
        <bgColor indexed="64"/>
      </patternFill>
    </fill>
    <fill>
      <patternFill patternType="solid">
        <fgColor rgb="FFF5F9F9"/>
        <bgColor indexed="64"/>
      </patternFill>
    </fill>
    <fill>
      <patternFill patternType="solid">
        <fgColor rgb="FFFBFCFE"/>
        <bgColor indexed="64"/>
      </patternFill>
    </fill>
    <fill>
      <patternFill patternType="solid">
        <fgColor rgb="FFF8FBFC"/>
        <bgColor indexed="64"/>
      </patternFill>
    </fill>
    <fill>
      <patternFill patternType="solid">
        <fgColor rgb="FFCDE9D7"/>
        <bgColor indexed="64"/>
      </patternFill>
    </fill>
    <fill>
      <patternFill patternType="solid">
        <fgColor rgb="FFD2EBDB"/>
        <bgColor indexed="64"/>
      </patternFill>
    </fill>
    <fill>
      <patternFill patternType="solid">
        <fgColor rgb="FFFBF3F6"/>
        <bgColor indexed="64"/>
      </patternFill>
    </fill>
    <fill>
      <patternFill patternType="solid">
        <fgColor rgb="FFF6FAFA"/>
        <bgColor indexed="64"/>
      </patternFill>
    </fill>
    <fill>
      <patternFill patternType="solid">
        <fgColor rgb="FFFBF4F7"/>
        <bgColor indexed="64"/>
      </patternFill>
    </fill>
    <fill>
      <patternFill patternType="solid">
        <fgColor rgb="FFDBEFE2"/>
        <bgColor indexed="64"/>
      </patternFill>
    </fill>
    <fill>
      <patternFill patternType="solid">
        <fgColor rgb="FFFBEBEE"/>
        <bgColor indexed="64"/>
      </patternFill>
    </fill>
    <fill>
      <patternFill patternType="solid">
        <fgColor rgb="FFFBDEE1"/>
        <bgColor indexed="64"/>
      </patternFill>
    </fill>
    <fill>
      <patternFill patternType="solid">
        <fgColor rgb="FFC4E6CF"/>
        <bgColor indexed="64"/>
      </patternFill>
    </fill>
    <fill>
      <patternFill patternType="solid">
        <fgColor rgb="FFFBE1E4"/>
        <bgColor indexed="64"/>
      </patternFill>
    </fill>
    <fill>
      <patternFill patternType="solid">
        <fgColor rgb="FFF2F8F6"/>
        <bgColor indexed="64"/>
      </patternFill>
    </fill>
    <fill>
      <patternFill patternType="solid">
        <fgColor rgb="FFE7F4ED"/>
        <bgColor indexed="64"/>
      </patternFill>
    </fill>
    <fill>
      <patternFill patternType="solid">
        <fgColor rgb="FFFAD4D7"/>
        <bgColor indexed="64"/>
      </patternFill>
    </fill>
    <fill>
      <patternFill patternType="solid">
        <fgColor rgb="FFE1F1E8"/>
        <bgColor indexed="64"/>
      </patternFill>
    </fill>
    <fill>
      <patternFill patternType="solid">
        <fgColor rgb="FFBFE4CB"/>
        <bgColor indexed="64"/>
      </patternFill>
    </fill>
    <fill>
      <patternFill patternType="solid">
        <fgColor rgb="FFFAD5D8"/>
        <bgColor indexed="64"/>
      </patternFill>
    </fill>
    <fill>
      <patternFill patternType="solid">
        <fgColor rgb="FFFBE7EA"/>
        <bgColor indexed="64"/>
      </patternFill>
    </fill>
    <fill>
      <patternFill patternType="solid">
        <fgColor rgb="FFCAE8D4"/>
        <bgColor indexed="64"/>
      </patternFill>
    </fill>
    <fill>
      <patternFill patternType="solid">
        <fgColor rgb="FFDCEFE4"/>
        <bgColor indexed="64"/>
      </patternFill>
    </fill>
    <fill>
      <patternFill patternType="solid">
        <fgColor rgb="FFFCFCFF"/>
        <bgColor indexed="64"/>
      </patternFill>
    </fill>
    <fill>
      <patternFill patternType="solid">
        <fgColor rgb="FFD5ECDD"/>
        <bgColor indexed="64"/>
      </patternFill>
    </fill>
    <fill>
      <patternFill patternType="solid">
        <fgColor rgb="FFD0EBD9"/>
        <bgColor indexed="64"/>
      </patternFill>
    </fill>
    <fill>
      <patternFill patternType="solid">
        <fgColor rgb="FFFBF0F3"/>
        <bgColor indexed="64"/>
      </patternFill>
    </fill>
    <fill>
      <patternFill patternType="solid">
        <fgColor rgb="FF68C07F"/>
        <bgColor indexed="64"/>
      </patternFill>
    </fill>
    <fill>
      <patternFill patternType="solid">
        <fgColor rgb="FFF0F8F5"/>
        <bgColor indexed="64"/>
      </patternFill>
    </fill>
    <fill>
      <patternFill patternType="solid">
        <fgColor rgb="FFF3F9F8"/>
        <bgColor indexed="64"/>
      </patternFill>
    </fill>
    <fill>
      <patternFill patternType="solid">
        <fgColor rgb="FFDFF1E6"/>
        <bgColor indexed="64"/>
      </patternFill>
    </fill>
    <fill>
      <patternFill patternType="solid">
        <fgColor rgb="FFBEE3C9"/>
        <bgColor indexed="64"/>
      </patternFill>
    </fill>
    <fill>
      <patternFill patternType="solid">
        <fgColor rgb="FFEFF7F4"/>
        <bgColor indexed="64"/>
      </patternFill>
    </fill>
    <fill>
      <patternFill patternType="solid">
        <fgColor rgb="FFAADBB8"/>
        <bgColor indexed="64"/>
      </patternFill>
    </fill>
    <fill>
      <patternFill patternType="solid">
        <fgColor rgb="FF65BF7D"/>
        <bgColor indexed="64"/>
      </patternFill>
    </fill>
    <fill>
      <patternFill patternType="solid">
        <fgColor rgb="FF6AC181"/>
        <bgColor indexed="64"/>
      </patternFill>
    </fill>
    <fill>
      <patternFill patternType="solid">
        <fgColor rgb="FF67C07E"/>
        <bgColor indexed="64"/>
      </patternFill>
    </fill>
    <fill>
      <patternFill patternType="solid">
        <fgColor rgb="FF63BE7B"/>
        <bgColor indexed="64"/>
      </patternFill>
    </fill>
  </fills>
  <borders count="17">
    <border>
      <left/>
      <right/>
      <top/>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right/>
      <top style="double">
        <color auto="1"/>
      </top>
      <bottom/>
      <diagonal/>
    </border>
    <border>
      <left/>
      <right/>
      <top style="thin">
        <color auto="1"/>
      </top>
      <bottom style="medium">
        <color auto="1"/>
      </bottom>
      <diagonal/>
    </border>
    <border>
      <left/>
      <right/>
      <top/>
      <bottom style="double">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double">
        <color auto="1"/>
      </bottom>
      <diagonal/>
    </border>
    <border>
      <left style="thin">
        <color theme="0"/>
      </left>
      <right style="thin">
        <color theme="0"/>
      </right>
      <top style="double">
        <color auto="1"/>
      </top>
      <bottom style="thin">
        <color theme="0"/>
      </bottom>
      <diagonal/>
    </border>
    <border>
      <left/>
      <right/>
      <top style="thin">
        <color auto="1"/>
      </top>
      <bottom/>
      <diagonal/>
    </border>
    <border>
      <left style="thin">
        <color theme="0"/>
      </left>
      <right style="thin">
        <color theme="0"/>
      </right>
      <top style="medium">
        <color auto="1"/>
      </top>
      <bottom style="thin">
        <color theme="0"/>
      </bottom>
      <diagonal/>
    </border>
    <border>
      <left style="thin">
        <color theme="0"/>
      </left>
      <right style="thin">
        <color theme="0"/>
      </right>
      <top style="thin">
        <color theme="0"/>
      </top>
      <bottom style="medium">
        <color auto="1"/>
      </bottom>
      <diagonal/>
    </border>
    <border>
      <left/>
      <right style="thin">
        <color theme="0"/>
      </right>
      <top style="thin">
        <color theme="0"/>
      </top>
      <bottom style="thin">
        <color theme="0"/>
      </bottom>
      <diagonal/>
    </border>
  </borders>
  <cellStyleXfs count="14">
    <xf numFmtId="0" fontId="0" fillId="0" borderId="0"/>
    <xf numFmtId="9" fontId="12" fillId="0" borderId="0" applyFont="0" applyFill="0" applyBorder="0" applyAlignment="0" applyProtection="0"/>
    <xf numFmtId="0" fontId="19" fillId="0" borderId="0"/>
    <xf numFmtId="0" fontId="20" fillId="0" borderId="0">
      <alignment horizontal="left" vertical="center" indent="1"/>
    </xf>
    <xf numFmtId="0" fontId="21" fillId="0" borderId="0" applyNumberFormat="0" applyFill="0" applyBorder="0" applyAlignment="0" applyProtection="0"/>
    <xf numFmtId="0" fontId="11" fillId="0" borderId="0"/>
    <xf numFmtId="9" fontId="11" fillId="0" borderId="0" applyFont="0" applyFill="0" applyBorder="0" applyAlignment="0" applyProtection="0"/>
    <xf numFmtId="0" fontId="7" fillId="0" borderId="0"/>
    <xf numFmtId="0" fontId="6" fillId="0" borderId="0"/>
    <xf numFmtId="0" fontId="5" fillId="0" borderId="0"/>
    <xf numFmtId="9" fontId="5" fillId="0" borderId="0" applyFont="0" applyFill="0" applyBorder="0" applyAlignment="0" applyProtection="0"/>
    <xf numFmtId="0" fontId="12" fillId="0" borderId="0"/>
    <xf numFmtId="9" fontId="12" fillId="0" borderId="0" applyFont="0" applyFill="0" applyBorder="0" applyAlignment="0" applyProtection="0"/>
    <xf numFmtId="0" fontId="3" fillId="0" borderId="0"/>
  </cellStyleXfs>
  <cellXfs count="927">
    <xf numFmtId="0" fontId="0" fillId="0" borderId="0" xfId="0"/>
    <xf numFmtId="0" fontId="17" fillId="2" borderId="0" xfId="2" applyFont="1" applyFill="1"/>
    <xf numFmtId="0" fontId="22" fillId="3" borderId="3" xfId="2" applyFont="1" applyFill="1" applyBorder="1" applyAlignment="1">
      <alignment vertical="center"/>
    </xf>
    <xf numFmtId="0" fontId="13" fillId="0" borderId="1" xfId="0" applyFont="1" applyBorder="1" applyAlignment="1">
      <alignment horizontal="left" vertical="center" wrapText="1"/>
    </xf>
    <xf numFmtId="0" fontId="13" fillId="0" borderId="3" xfId="0" applyFont="1" applyBorder="1" applyAlignment="1">
      <alignment horizontal="center"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Border="1" applyAlignment="1">
      <alignment horizontal="left" vertical="center" wrapText="1"/>
    </xf>
    <xf numFmtId="0" fontId="14" fillId="0" borderId="0" xfId="0" applyFont="1" applyAlignment="1">
      <alignment horizontal="left" vertical="center" wrapText="1"/>
    </xf>
    <xf numFmtId="0" fontId="13" fillId="0" borderId="3"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Alignment="1">
      <alignment horizontal="left" vertical="center" wrapText="1"/>
    </xf>
    <xf numFmtId="0" fontId="13" fillId="0" borderId="2" xfId="0" applyFont="1" applyBorder="1" applyAlignment="1">
      <alignment horizontal="center" vertical="center" wrapText="1"/>
    </xf>
    <xf numFmtId="10" fontId="14" fillId="0" borderId="0" xfId="1" applyNumberFormat="1" applyFont="1" applyBorder="1" applyAlignment="1">
      <alignment horizontal="center" vertical="center" wrapText="1"/>
    </xf>
    <xf numFmtId="10" fontId="17" fillId="0" borderId="0" xfId="1" applyNumberFormat="1" applyFont="1" applyBorder="1" applyAlignment="1">
      <alignment horizontal="center" vertical="center" wrapText="1"/>
    </xf>
    <xf numFmtId="164" fontId="14" fillId="0" borderId="0" xfId="1" applyNumberFormat="1"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Alignment="1">
      <alignment horizontal="center" vertical="center" wrapText="1"/>
    </xf>
    <xf numFmtId="10" fontId="15" fillId="0" borderId="0" xfId="1" applyNumberFormat="1" applyFont="1" applyAlignment="1">
      <alignment horizontal="center" vertical="center" wrapText="1"/>
    </xf>
    <xf numFmtId="2" fontId="15" fillId="0" borderId="0" xfId="1" applyNumberFormat="1" applyFont="1" applyAlignment="1">
      <alignment horizontal="center" vertical="center" wrapText="1"/>
    </xf>
    <xf numFmtId="10" fontId="14" fillId="0" borderId="0" xfId="1" applyNumberFormat="1" applyFont="1" applyAlignment="1">
      <alignment horizontal="center" vertical="center" wrapText="1"/>
    </xf>
    <xf numFmtId="2" fontId="14" fillId="0" borderId="0" xfId="1" applyNumberFormat="1" applyFont="1" applyAlignment="1">
      <alignment horizontal="center" vertical="center" wrapText="1"/>
    </xf>
    <xf numFmtId="2" fontId="14" fillId="0" borderId="0" xfId="0" applyNumberFormat="1" applyFont="1" applyAlignment="1">
      <alignment horizontal="center" vertical="center" wrapText="1"/>
    </xf>
    <xf numFmtId="10" fontId="15" fillId="0" borderId="0" xfId="1" applyNumberFormat="1" applyFont="1" applyBorder="1" applyAlignment="1">
      <alignment horizontal="center" vertical="center" wrapText="1"/>
    </xf>
    <xf numFmtId="2" fontId="15" fillId="0" borderId="6" xfId="1" applyNumberFormat="1" applyFont="1" applyBorder="1" applyAlignment="1">
      <alignment horizontal="center" vertical="center" wrapText="1"/>
    </xf>
    <xf numFmtId="2" fontId="14" fillId="0" borderId="0" xfId="0" applyNumberFormat="1" applyFont="1" applyBorder="1" applyAlignment="1">
      <alignment horizontal="center" vertical="center" wrapText="1"/>
    </xf>
    <xf numFmtId="0" fontId="14" fillId="0" borderId="1" xfId="0" applyFont="1" applyBorder="1" applyAlignment="1">
      <alignment horizontal="center" vertical="center" wrapText="1"/>
    </xf>
    <xf numFmtId="10" fontId="14" fillId="0" borderId="1" xfId="1"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0" fontId="16" fillId="0" borderId="0" xfId="1" applyNumberFormat="1" applyFont="1" applyAlignment="1">
      <alignment horizontal="center" vertical="center" wrapText="1"/>
    </xf>
    <xf numFmtId="164" fontId="16" fillId="0" borderId="0" xfId="1" applyNumberFormat="1" applyFont="1" applyAlignment="1">
      <alignment horizontal="center" vertical="center" wrapText="1"/>
    </xf>
    <xf numFmtId="164" fontId="15" fillId="0" borderId="0" xfId="1" applyNumberFormat="1" applyFont="1" applyAlignment="1">
      <alignment horizontal="center" vertical="center" wrapText="1"/>
    </xf>
    <xf numFmtId="10" fontId="17" fillId="0" borderId="0" xfId="1" applyNumberFormat="1" applyFont="1" applyAlignment="1">
      <alignment horizontal="center" vertical="center" wrapText="1"/>
    </xf>
    <xf numFmtId="164" fontId="17" fillId="0" borderId="0" xfId="1" applyNumberFormat="1" applyFont="1" applyAlignment="1">
      <alignment horizontal="center" vertical="center" wrapText="1"/>
    </xf>
    <xf numFmtId="164" fontId="14" fillId="0" borderId="0" xfId="1" applyNumberFormat="1" applyFont="1" applyAlignment="1">
      <alignment horizontal="center" vertical="center" wrapText="1"/>
    </xf>
    <xf numFmtId="10" fontId="16" fillId="0" borderId="0" xfId="1" applyNumberFormat="1" applyFont="1" applyBorder="1" applyAlignment="1">
      <alignment horizontal="center" vertical="center" wrapText="1"/>
    </xf>
    <xf numFmtId="164" fontId="16" fillId="0" borderId="6" xfId="1" applyNumberFormat="1" applyFont="1" applyBorder="1" applyAlignment="1">
      <alignment horizontal="center" vertical="center" wrapText="1"/>
    </xf>
    <xf numFmtId="164" fontId="15" fillId="0" borderId="6" xfId="1" applyNumberFormat="1" applyFont="1" applyBorder="1" applyAlignment="1">
      <alignment horizontal="center" vertical="center" wrapText="1"/>
    </xf>
    <xf numFmtId="164" fontId="17" fillId="0" borderId="0" xfId="1" applyNumberFormat="1" applyFont="1" applyBorder="1" applyAlignment="1">
      <alignment horizontal="center" vertical="center" wrapText="1"/>
    </xf>
    <xf numFmtId="10" fontId="17" fillId="0" borderId="1" xfId="1" applyNumberFormat="1" applyFont="1" applyBorder="1" applyAlignment="1">
      <alignment horizontal="center"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0"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1" xfId="0" applyFont="1" applyBorder="1" applyAlignment="1">
      <alignment horizontal="left" vertical="center" wrapText="1" indent="1"/>
    </xf>
    <xf numFmtId="0" fontId="18" fillId="0" borderId="0" xfId="0" applyFont="1" applyAlignment="1">
      <alignment horizontal="center" vertical="center" wrapText="1"/>
    </xf>
    <xf numFmtId="0" fontId="13" fillId="0" borderId="0" xfId="0" applyFont="1" applyBorder="1" applyAlignment="1">
      <alignment horizontal="center" vertical="center" wrapText="1"/>
    </xf>
    <xf numFmtId="0" fontId="18" fillId="0" borderId="0" xfId="0" applyFont="1" applyBorder="1" applyAlignment="1">
      <alignment horizontal="center" vertical="center" wrapText="1"/>
    </xf>
    <xf numFmtId="3" fontId="13" fillId="0" borderId="5" xfId="0"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2" fontId="13" fillId="0" borderId="5" xfId="1" applyNumberFormat="1" applyFont="1" applyBorder="1" applyAlignment="1">
      <alignment horizontal="center" vertical="center" wrapText="1"/>
    </xf>
    <xf numFmtId="9" fontId="13" fillId="0" borderId="5" xfId="1" applyFont="1" applyBorder="1" applyAlignment="1">
      <alignment horizontal="center" vertical="center" wrapText="1"/>
    </xf>
    <xf numFmtId="3" fontId="15" fillId="0" borderId="0" xfId="1" applyNumberFormat="1" applyFont="1" applyAlignment="1">
      <alignment horizontal="right" vertical="center" wrapText="1" indent="1"/>
    </xf>
    <xf numFmtId="3" fontId="14" fillId="0" borderId="0" xfId="1" applyNumberFormat="1" applyFont="1" applyAlignment="1">
      <alignment horizontal="right" vertical="center" wrapText="1" indent="1"/>
    </xf>
    <xf numFmtId="3" fontId="14" fillId="0" borderId="0" xfId="1" applyNumberFormat="1" applyFont="1" applyBorder="1" applyAlignment="1">
      <alignment horizontal="right" vertical="center" wrapText="1" indent="1"/>
    </xf>
    <xf numFmtId="3" fontId="15" fillId="0" borderId="6" xfId="1" applyNumberFormat="1" applyFont="1" applyBorder="1" applyAlignment="1">
      <alignment horizontal="right" vertical="center" wrapText="1" indent="1"/>
    </xf>
    <xf numFmtId="3" fontId="14" fillId="0" borderId="1" xfId="1" applyNumberFormat="1" applyFont="1" applyBorder="1" applyAlignment="1">
      <alignment horizontal="right" vertical="center" wrapText="1" indent="1"/>
    </xf>
    <xf numFmtId="3" fontId="14" fillId="0" borderId="0" xfId="0" applyNumberFormat="1" applyFont="1" applyAlignment="1">
      <alignment horizontal="right" vertical="center" wrapText="1" indent="1"/>
    </xf>
    <xf numFmtId="3" fontId="14" fillId="0" borderId="0" xfId="0" applyNumberFormat="1" applyFont="1" applyBorder="1" applyAlignment="1">
      <alignment horizontal="right" vertical="center" wrapText="1" indent="1"/>
    </xf>
    <xf numFmtId="3" fontId="14" fillId="0" borderId="1" xfId="0" applyNumberFormat="1" applyFont="1" applyBorder="1" applyAlignment="1">
      <alignment horizontal="right" vertical="center" wrapText="1" indent="1"/>
    </xf>
    <xf numFmtId="3" fontId="16" fillId="0" borderId="0" xfId="1" applyNumberFormat="1" applyFont="1" applyAlignment="1">
      <alignment horizontal="right" vertical="center" wrapText="1" indent="1"/>
    </xf>
    <xf numFmtId="3" fontId="17" fillId="0" borderId="0" xfId="1" applyNumberFormat="1" applyFont="1" applyAlignment="1">
      <alignment horizontal="right" vertical="center" wrapText="1" indent="1"/>
    </xf>
    <xf numFmtId="3" fontId="17" fillId="0" borderId="0" xfId="1" applyNumberFormat="1" applyFont="1" applyBorder="1" applyAlignment="1">
      <alignment horizontal="right" vertical="center" wrapText="1" indent="1"/>
    </xf>
    <xf numFmtId="3" fontId="16" fillId="0" borderId="6" xfId="1" applyNumberFormat="1" applyFont="1" applyBorder="1" applyAlignment="1">
      <alignment horizontal="right" vertical="center" wrapText="1" indent="1"/>
    </xf>
    <xf numFmtId="3" fontId="17" fillId="0" borderId="1" xfId="1" applyNumberFormat="1" applyFont="1" applyBorder="1" applyAlignment="1">
      <alignment horizontal="right" vertical="center" wrapText="1" indent="1"/>
    </xf>
    <xf numFmtId="3" fontId="11" fillId="0" borderId="0" xfId="1" applyNumberFormat="1" applyFont="1" applyAlignment="1">
      <alignment horizontal="right" vertical="center" wrapText="1" indent="1"/>
    </xf>
    <xf numFmtId="2" fontId="11" fillId="0" borderId="0" xfId="1" applyNumberFormat="1" applyFont="1" applyAlignment="1">
      <alignment horizontal="center" vertical="center" wrapText="1"/>
    </xf>
    <xf numFmtId="2" fontId="14" fillId="0" borderId="0" xfId="1" applyNumberFormat="1" applyFont="1" applyBorder="1" applyAlignment="1">
      <alignment horizontal="center" vertical="center" wrapText="1"/>
    </xf>
    <xf numFmtId="2" fontId="14" fillId="0" borderId="1" xfId="1" applyNumberFormat="1" applyFont="1" applyBorder="1" applyAlignment="1">
      <alignment horizontal="center" vertical="center" wrapText="1"/>
    </xf>
    <xf numFmtId="9" fontId="18" fillId="0" borderId="0" xfId="1" applyFont="1" applyAlignment="1">
      <alignment horizontal="center" vertical="center" wrapText="1"/>
    </xf>
    <xf numFmtId="0" fontId="13" fillId="0" borderId="3" xfId="0" applyFont="1" applyBorder="1" applyAlignment="1">
      <alignment horizontal="left" vertical="center" wrapText="1"/>
    </xf>
    <xf numFmtId="0" fontId="11" fillId="0" borderId="0" xfId="5" applyFont="1" applyAlignment="1">
      <alignment horizontal="center" vertical="center" wrapText="1"/>
    </xf>
    <xf numFmtId="0" fontId="11" fillId="0" borderId="0" xfId="5" applyFont="1" applyAlignment="1">
      <alignment horizontal="left" vertical="center" wrapText="1"/>
    </xf>
    <xf numFmtId="2" fontId="11" fillId="0" borderId="1" xfId="6" applyNumberFormat="1" applyFont="1" applyBorder="1" applyAlignment="1">
      <alignment horizontal="center" vertical="center" wrapText="1"/>
    </xf>
    <xf numFmtId="2" fontId="11" fillId="0" borderId="1" xfId="5" applyNumberFormat="1" applyFont="1" applyBorder="1" applyAlignment="1">
      <alignment horizontal="center" vertical="center" wrapText="1"/>
    </xf>
    <xf numFmtId="10" fontId="11" fillId="0" borderId="1" xfId="6" applyNumberFormat="1" applyFont="1" applyBorder="1" applyAlignment="1">
      <alignment horizontal="center" vertical="center" wrapText="1"/>
    </xf>
    <xf numFmtId="164" fontId="11" fillId="0" borderId="1" xfId="6" applyNumberFormat="1" applyFont="1" applyBorder="1" applyAlignment="1">
      <alignment horizontal="center" vertical="center" wrapText="1"/>
    </xf>
    <xf numFmtId="0" fontId="11" fillId="0" borderId="1" xfId="5" applyFont="1" applyBorder="1" applyAlignment="1">
      <alignment horizontal="center" vertical="center" wrapText="1"/>
    </xf>
    <xf numFmtId="3" fontId="11" fillId="0" borderId="0" xfId="6" applyNumberFormat="1" applyFont="1" applyBorder="1" applyAlignment="1">
      <alignment horizontal="right" vertical="center" wrapText="1" indent="1"/>
    </xf>
    <xf numFmtId="3" fontId="11" fillId="0" borderId="1" xfId="5" applyNumberFormat="1" applyFont="1" applyBorder="1" applyAlignment="1">
      <alignment horizontal="right" vertical="center" wrapText="1" indent="1"/>
    </xf>
    <xf numFmtId="164" fontId="11" fillId="0" borderId="0" xfId="6" applyNumberFormat="1" applyFont="1" applyBorder="1" applyAlignment="1">
      <alignment horizontal="center" vertical="center" wrapText="1"/>
    </xf>
    <xf numFmtId="3" fontId="11" fillId="0" borderId="1" xfId="6" applyNumberFormat="1" applyFont="1" applyBorder="1" applyAlignment="1">
      <alignment horizontal="right" vertical="center" wrapText="1" indent="1"/>
    </xf>
    <xf numFmtId="0" fontId="11" fillId="0" borderId="1" xfId="5" applyFont="1" applyBorder="1" applyAlignment="1">
      <alignment horizontal="left" vertical="center" wrapText="1" indent="1"/>
    </xf>
    <xf numFmtId="2" fontId="11" fillId="0" borderId="0" xfId="6" applyNumberFormat="1" applyFont="1" applyAlignment="1">
      <alignment horizontal="center" vertical="center" wrapText="1"/>
    </xf>
    <xf numFmtId="2" fontId="11" fillId="0" borderId="0" xfId="5" applyNumberFormat="1" applyFont="1" applyAlignment="1">
      <alignment horizontal="center" vertical="center" wrapText="1"/>
    </xf>
    <xf numFmtId="10" fontId="11" fillId="0" borderId="0" xfId="6" applyNumberFormat="1" applyFont="1" applyAlignment="1">
      <alignment horizontal="center" vertical="center" wrapText="1"/>
    </xf>
    <xf numFmtId="164" fontId="11" fillId="0" borderId="0" xfId="6" applyNumberFormat="1" applyFont="1" applyAlignment="1">
      <alignment horizontal="center" vertical="center" wrapText="1"/>
    </xf>
    <xf numFmtId="3" fontId="11" fillId="0" borderId="0" xfId="5" applyNumberFormat="1" applyFont="1" applyAlignment="1">
      <alignment horizontal="right" vertical="center" wrapText="1" indent="1"/>
    </xf>
    <xf numFmtId="3" fontId="11" fillId="0" borderId="0" xfId="6" applyNumberFormat="1" applyFont="1" applyAlignment="1">
      <alignment horizontal="right" vertical="center" wrapText="1" indent="1"/>
    </xf>
    <xf numFmtId="0" fontId="11" fillId="0" borderId="0" xfId="5" applyFont="1" applyAlignment="1">
      <alignment horizontal="left" vertical="center" wrapText="1" indent="1"/>
    </xf>
    <xf numFmtId="2" fontId="11" fillId="0" borderId="0" xfId="6" applyNumberFormat="1" applyFont="1" applyBorder="1" applyAlignment="1">
      <alignment horizontal="center" vertical="center" wrapText="1"/>
    </xf>
    <xf numFmtId="2" fontId="11" fillId="0" borderId="0" xfId="5" applyNumberFormat="1" applyFont="1" applyBorder="1" applyAlignment="1">
      <alignment horizontal="center" vertical="center" wrapText="1"/>
    </xf>
    <xf numFmtId="10" fontId="11" fillId="0" borderId="0" xfId="6" applyNumberFormat="1" applyFont="1" applyBorder="1" applyAlignment="1">
      <alignment horizontal="center" vertical="center" wrapText="1"/>
    </xf>
    <xf numFmtId="0" fontId="11" fillId="0" borderId="0" xfId="5" applyFont="1" applyBorder="1" applyAlignment="1">
      <alignment horizontal="center" vertical="center" wrapText="1"/>
    </xf>
    <xf numFmtId="3" fontId="11" fillId="0" borderId="0" xfId="5" applyNumberFormat="1" applyFont="1" applyBorder="1" applyAlignment="1">
      <alignment horizontal="right" vertical="center" wrapText="1" indent="1"/>
    </xf>
    <xf numFmtId="0" fontId="11" fillId="0" borderId="0" xfId="5" applyFont="1" applyBorder="1" applyAlignment="1">
      <alignment horizontal="left" vertical="center" wrapText="1" indent="1"/>
    </xf>
    <xf numFmtId="2" fontId="15" fillId="0" borderId="6" xfId="6" applyNumberFormat="1" applyFont="1" applyBorder="1" applyAlignment="1">
      <alignment horizontal="center" vertical="center" wrapText="1"/>
    </xf>
    <xf numFmtId="10" fontId="15" fillId="0" borderId="0" xfId="6" applyNumberFormat="1" applyFont="1" applyBorder="1" applyAlignment="1">
      <alignment horizontal="center" vertical="center" wrapText="1"/>
    </xf>
    <xf numFmtId="164" fontId="15" fillId="0" borderId="6" xfId="6" applyNumberFormat="1" applyFont="1" applyBorder="1" applyAlignment="1">
      <alignment horizontal="center" vertical="center" wrapText="1"/>
    </xf>
    <xf numFmtId="0" fontId="15" fillId="0" borderId="0" xfId="5" applyFont="1" applyBorder="1" applyAlignment="1">
      <alignment horizontal="center" vertical="center" wrapText="1"/>
    </xf>
    <xf numFmtId="3" fontId="15" fillId="0" borderId="6" xfId="6" applyNumberFormat="1" applyFont="1" applyBorder="1" applyAlignment="1">
      <alignment horizontal="right" vertical="center" wrapText="1" indent="1"/>
    </xf>
    <xf numFmtId="0" fontId="15" fillId="0" borderId="6" xfId="5" applyFont="1" applyBorder="1" applyAlignment="1">
      <alignment horizontal="left" vertical="center" wrapText="1"/>
    </xf>
    <xf numFmtId="0" fontId="11" fillId="0" borderId="0" xfId="5" applyFont="1" applyBorder="1" applyAlignment="1">
      <alignment horizontal="left" vertical="center" wrapText="1"/>
    </xf>
    <xf numFmtId="2" fontId="15" fillId="0" borderId="0" xfId="6" applyNumberFormat="1" applyFont="1" applyAlignment="1">
      <alignment horizontal="center" vertical="center" wrapText="1"/>
    </xf>
    <xf numFmtId="10" fontId="15" fillId="0" borderId="0" xfId="6" applyNumberFormat="1" applyFont="1" applyAlignment="1">
      <alignment horizontal="center" vertical="center" wrapText="1"/>
    </xf>
    <xf numFmtId="164" fontId="15" fillId="0" borderId="0" xfId="6" applyNumberFormat="1" applyFont="1" applyAlignment="1">
      <alignment horizontal="center" vertical="center" wrapText="1"/>
    </xf>
    <xf numFmtId="0" fontId="15" fillId="0" borderId="0" xfId="5" applyFont="1" applyAlignment="1">
      <alignment horizontal="center" vertical="center" wrapText="1"/>
    </xf>
    <xf numFmtId="3" fontId="15" fillId="0" borderId="0" xfId="6" applyNumberFormat="1" applyFont="1" applyAlignment="1">
      <alignment horizontal="right" vertical="center" wrapText="1" indent="1"/>
    </xf>
    <xf numFmtId="0" fontId="15" fillId="0" borderId="0" xfId="5" applyFont="1" applyAlignment="1">
      <alignment horizontal="left" vertical="center" wrapText="1"/>
    </xf>
    <xf numFmtId="0" fontId="18" fillId="0" borderId="0" xfId="5" applyFont="1" applyAlignment="1">
      <alignment horizontal="center" vertical="center" wrapText="1"/>
    </xf>
    <xf numFmtId="9" fontId="13" fillId="0" borderId="5" xfId="6" applyFont="1" applyBorder="1" applyAlignment="1">
      <alignment horizontal="center" vertical="center" wrapText="1"/>
    </xf>
    <xf numFmtId="2" fontId="13" fillId="0" borderId="5" xfId="6" applyNumberFormat="1" applyFont="1" applyBorder="1" applyAlignment="1">
      <alignment horizontal="center" vertical="center" wrapText="1"/>
    </xf>
    <xf numFmtId="164" fontId="13" fillId="0" borderId="5" xfId="6" applyNumberFormat="1" applyFont="1" applyBorder="1" applyAlignment="1">
      <alignment horizontal="center" vertical="center" wrapText="1"/>
    </xf>
    <xf numFmtId="3" fontId="13" fillId="0" borderId="0" xfId="5" applyNumberFormat="1" applyFont="1" applyBorder="1" applyAlignment="1">
      <alignment horizontal="center" vertical="center" wrapText="1"/>
    </xf>
    <xf numFmtId="3" fontId="13" fillId="0" borderId="5" xfId="5" applyNumberFormat="1" applyFont="1" applyBorder="1" applyAlignment="1">
      <alignment horizontal="center" vertical="center" wrapText="1"/>
    </xf>
    <xf numFmtId="0" fontId="18" fillId="0" borderId="0" xfId="5" applyFont="1" applyBorder="1" applyAlignment="1">
      <alignment horizontal="center" vertical="center" wrapText="1"/>
    </xf>
    <xf numFmtId="0" fontId="13" fillId="0" borderId="0" xfId="5" applyFont="1" applyBorder="1" applyAlignment="1">
      <alignment horizontal="center" vertical="center" wrapText="1"/>
    </xf>
    <xf numFmtId="0" fontId="13" fillId="0" borderId="2" xfId="5" applyFont="1" applyBorder="1" applyAlignment="1">
      <alignment horizontal="center" vertical="center" wrapText="1"/>
    </xf>
    <xf numFmtId="0" fontId="11" fillId="0" borderId="0" xfId="5" applyFont="1" applyAlignment="1">
      <alignment horizontal="left" vertical="center" wrapText="1"/>
    </xf>
    <xf numFmtId="164" fontId="11" fillId="0" borderId="0" xfId="1" applyNumberFormat="1" applyFont="1" applyAlignment="1">
      <alignment horizontal="center" vertical="center" wrapText="1"/>
    </xf>
    <xf numFmtId="164" fontId="14" fillId="0" borderId="1" xfId="1" applyNumberFormat="1" applyFont="1" applyBorder="1" applyAlignment="1">
      <alignment horizontal="center" vertical="center" wrapText="1"/>
    </xf>
    <xf numFmtId="164" fontId="17" fillId="0" borderId="1" xfId="1" applyNumberFormat="1" applyFont="1" applyBorder="1" applyAlignment="1">
      <alignment horizontal="center" vertical="center" wrapText="1"/>
    </xf>
    <xf numFmtId="3" fontId="15" fillId="0" borderId="0" xfId="0" applyNumberFormat="1" applyFont="1" applyAlignment="1">
      <alignment horizontal="right" vertical="center" wrapText="1" indent="1"/>
    </xf>
    <xf numFmtId="0" fontId="11" fillId="0" borderId="0" xfId="0" applyFont="1" applyAlignment="1">
      <alignment horizontal="left" vertical="center" wrapText="1"/>
    </xf>
    <xf numFmtId="3" fontId="11" fillId="0" borderId="0" xfId="0" applyNumberFormat="1" applyFont="1" applyAlignment="1">
      <alignment horizontal="right" vertical="center" wrapText="1" indent="1"/>
    </xf>
    <xf numFmtId="0" fontId="11" fillId="0" borderId="0" xfId="0" applyFont="1" applyAlignment="1">
      <alignment horizontal="left" vertical="center" wrapText="1" indent="1"/>
    </xf>
    <xf numFmtId="0" fontId="11" fillId="0" borderId="0" xfId="0" applyFont="1" applyBorder="1" applyAlignment="1">
      <alignment horizontal="left" vertical="center" wrapText="1"/>
    </xf>
    <xf numFmtId="3" fontId="11" fillId="0" borderId="0" xfId="0" applyNumberFormat="1" applyFont="1" applyBorder="1" applyAlignment="1">
      <alignment horizontal="right" vertical="center" wrapText="1" indent="1"/>
    </xf>
    <xf numFmtId="1" fontId="11" fillId="0" borderId="0" xfId="0" applyNumberFormat="1" applyFont="1" applyAlignment="1">
      <alignment horizontal="center" vertical="center" wrapText="1"/>
    </xf>
    <xf numFmtId="167" fontId="11" fillId="0" borderId="0" xfId="0" applyNumberFormat="1" applyFont="1" applyAlignment="1">
      <alignment horizontal="center" vertical="center" wrapText="1"/>
    </xf>
    <xf numFmtId="0" fontId="14" fillId="0" borderId="3" xfId="0" applyFont="1" applyBorder="1" applyAlignment="1">
      <alignment horizontal="center" vertical="center" wrapText="1"/>
    </xf>
    <xf numFmtId="9" fontId="14" fillId="0" borderId="0" xfId="1" applyFont="1" applyAlignment="1">
      <alignment horizontal="center" vertical="center" wrapText="1"/>
    </xf>
    <xf numFmtId="0" fontId="18" fillId="0" borderId="3"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0" fontId="0" fillId="0" borderId="0" xfId="0" applyFont="1" applyAlignment="1">
      <alignment horizontal="center" vertical="center" wrapText="1"/>
    </xf>
    <xf numFmtId="3" fontId="14" fillId="0" borderId="0" xfId="0" applyNumberFormat="1" applyFont="1" applyAlignment="1">
      <alignment horizontal="right" vertical="center" wrapText="1" indent="2"/>
    </xf>
    <xf numFmtId="3" fontId="14" fillId="0" borderId="1" xfId="0" applyNumberFormat="1" applyFont="1" applyBorder="1" applyAlignment="1">
      <alignment horizontal="right" vertical="center" wrapText="1" indent="2"/>
    </xf>
    <xf numFmtId="168" fontId="14" fillId="0" borderId="0" xfId="0" applyNumberFormat="1" applyFont="1" applyAlignment="1">
      <alignment horizontal="center" vertical="center" wrapText="1"/>
    </xf>
    <xf numFmtId="168" fontId="14" fillId="0" borderId="1" xfId="0" applyNumberFormat="1" applyFont="1" applyBorder="1" applyAlignment="1">
      <alignment horizontal="center" vertical="center" wrapText="1"/>
    </xf>
    <xf numFmtId="0" fontId="13" fillId="0" borderId="7" xfId="0" applyFont="1" applyBorder="1" applyAlignment="1">
      <alignment horizontal="left" vertical="center" wrapText="1"/>
    </xf>
    <xf numFmtId="3" fontId="13" fillId="0" borderId="7" xfId="0" applyNumberFormat="1" applyFont="1" applyBorder="1" applyAlignment="1">
      <alignment horizontal="right" vertical="center" wrapText="1" indent="1"/>
    </xf>
    <xf numFmtId="3" fontId="13" fillId="0" borderId="7" xfId="0" applyNumberFormat="1" applyFont="1" applyBorder="1" applyAlignment="1">
      <alignment horizontal="right" vertical="center" wrapText="1" indent="2"/>
    </xf>
    <xf numFmtId="165" fontId="14" fillId="0" borderId="0" xfId="1" applyNumberFormat="1" applyFont="1" applyAlignment="1">
      <alignment horizontal="center" vertical="center" wrapText="1"/>
    </xf>
    <xf numFmtId="164" fontId="13" fillId="0" borderId="7" xfId="1" applyNumberFormat="1" applyFont="1" applyBorder="1" applyAlignment="1">
      <alignment horizontal="center" vertical="center" wrapText="1"/>
    </xf>
    <xf numFmtId="165" fontId="13" fillId="0" borderId="7" xfId="1" applyNumberFormat="1" applyFont="1" applyBorder="1" applyAlignment="1">
      <alignment horizontal="center" vertical="center" wrapText="1"/>
    </xf>
    <xf numFmtId="3" fontId="14" fillId="0" borderId="0" xfId="0" applyNumberFormat="1" applyFont="1" applyAlignment="1">
      <alignment horizontal="right" vertical="center" wrapText="1"/>
    </xf>
    <xf numFmtId="3" fontId="13" fillId="0" borderId="7" xfId="0" applyNumberFormat="1" applyFont="1" applyBorder="1" applyAlignment="1">
      <alignment horizontal="right" vertical="center" wrapText="1"/>
    </xf>
    <xf numFmtId="0" fontId="13" fillId="0" borderId="3" xfId="0" applyFont="1" applyBorder="1" applyAlignment="1">
      <alignment horizontal="center" vertical="center" wrapText="1"/>
    </xf>
    <xf numFmtId="0" fontId="11" fillId="0" borderId="0" xfId="5" applyFont="1" applyBorder="1" applyAlignment="1">
      <alignment horizontal="left" vertical="center" wrapText="1"/>
    </xf>
    <xf numFmtId="0" fontId="11" fillId="0" borderId="0" xfId="5" applyFont="1" applyAlignment="1">
      <alignment horizontal="left" vertical="center" wrapText="1"/>
    </xf>
    <xf numFmtId="0" fontId="14" fillId="0" borderId="0" xfId="0" applyFont="1" applyAlignment="1">
      <alignment horizontal="left" vertical="center" wrapText="1"/>
    </xf>
    <xf numFmtId="10" fontId="13" fillId="0" borderId="7" xfId="1" applyNumberFormat="1" applyFont="1" applyBorder="1" applyAlignment="1">
      <alignment horizontal="center" vertical="center" wrapText="1"/>
    </xf>
    <xf numFmtId="3" fontId="14" fillId="0" borderId="0" xfId="0" applyNumberFormat="1" applyFont="1" applyAlignment="1">
      <alignment horizontal="right" vertical="center" wrapText="1" indent="3"/>
    </xf>
    <xf numFmtId="3" fontId="13" fillId="0" borderId="7" xfId="0" applyNumberFormat="1" applyFont="1" applyBorder="1" applyAlignment="1">
      <alignment horizontal="right" vertical="center" wrapText="1" indent="3"/>
    </xf>
    <xf numFmtId="3" fontId="14" fillId="0" borderId="0" xfId="0" applyNumberFormat="1" applyFont="1" applyAlignment="1">
      <alignment horizontal="right" vertical="center" wrapText="1" indent="4"/>
    </xf>
    <xf numFmtId="3" fontId="13" fillId="0" borderId="7" xfId="0" applyNumberFormat="1" applyFont="1" applyBorder="1" applyAlignment="1">
      <alignment horizontal="right" vertical="center" wrapText="1" indent="4"/>
    </xf>
    <xf numFmtId="49" fontId="14" fillId="0" borderId="0" xfId="0" applyNumberFormat="1" applyFont="1" applyAlignment="1">
      <alignment horizontal="center" vertical="center" wrapText="1"/>
    </xf>
    <xf numFmtId="1" fontId="14" fillId="0" borderId="0" xfId="0" applyNumberFormat="1" applyFont="1" applyAlignment="1">
      <alignment horizontal="center" vertical="center" wrapText="1"/>
    </xf>
    <xf numFmtId="49"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3" fontId="14" fillId="0" borderId="0" xfId="1" applyNumberFormat="1" applyFont="1" applyAlignment="1">
      <alignment horizontal="right" vertical="center" wrapText="1" indent="2"/>
    </xf>
    <xf numFmtId="2" fontId="13" fillId="0" borderId="7" xfId="1" applyNumberFormat="1" applyFont="1" applyBorder="1" applyAlignment="1">
      <alignment horizontal="center" vertical="center" wrapText="1"/>
    </xf>
    <xf numFmtId="3" fontId="14" fillId="0" borderId="0" xfId="0" applyNumberFormat="1" applyFont="1" applyAlignment="1">
      <alignment horizontal="right" vertical="center" wrapText="1" indent="5"/>
    </xf>
    <xf numFmtId="3" fontId="13" fillId="0" borderId="7" xfId="0" applyNumberFormat="1" applyFont="1" applyBorder="1" applyAlignment="1">
      <alignment horizontal="right" vertical="center" wrapText="1" indent="5"/>
    </xf>
    <xf numFmtId="164" fontId="14" fillId="0" borderId="0" xfId="0" applyNumberFormat="1" applyFont="1" applyAlignment="1">
      <alignment horizontal="center" vertical="center" wrapText="1"/>
    </xf>
    <xf numFmtId="9" fontId="14" fillId="0" borderId="0" xfId="0" applyNumberFormat="1" applyFont="1" applyAlignment="1">
      <alignment horizontal="center" vertical="center" wrapText="1"/>
    </xf>
    <xf numFmtId="166" fontId="14" fillId="0" borderId="0" xfId="0" applyNumberFormat="1" applyFont="1" applyAlignment="1">
      <alignment horizontal="center" vertical="center" wrapText="1"/>
    </xf>
    <xf numFmtId="0" fontId="14" fillId="0" borderId="0" xfId="0" applyFont="1" applyAlignment="1">
      <alignment horizontal="right" vertical="center" wrapText="1" indent="3"/>
    </xf>
    <xf numFmtId="0" fontId="14" fillId="0" borderId="1" xfId="0" applyFont="1" applyBorder="1" applyAlignment="1">
      <alignment horizontal="right" vertical="center" wrapText="1" indent="3"/>
    </xf>
    <xf numFmtId="0" fontId="14" fillId="0" borderId="0" xfId="0" applyFont="1" applyAlignment="1">
      <alignment vertical="center" wrapText="1"/>
    </xf>
    <xf numFmtId="0" fontId="13" fillId="0" borderId="3" xfId="0" applyFont="1" applyBorder="1" applyAlignment="1">
      <alignment horizontal="center" vertical="center" wrapText="1"/>
    </xf>
    <xf numFmtId="0" fontId="14" fillId="0" borderId="0" xfId="0" applyFont="1" applyAlignment="1">
      <alignment horizontal="left" vertical="center" wrapText="1"/>
    </xf>
    <xf numFmtId="3" fontId="11" fillId="0" borderId="0" xfId="6" applyNumberFormat="1" applyFont="1" applyFill="1" applyAlignment="1">
      <alignment horizontal="right" vertical="center" wrapText="1" indent="1"/>
    </xf>
    <xf numFmtId="0" fontId="18" fillId="0" borderId="2" xfId="5" applyFont="1" applyBorder="1" applyAlignment="1">
      <alignment horizontal="center" vertical="center" wrapText="1"/>
    </xf>
    <xf numFmtId="2" fontId="9" fillId="0" borderId="0" xfId="5" applyNumberFormat="1" applyFont="1" applyAlignment="1">
      <alignment horizontal="center" vertical="center" wrapText="1"/>
    </xf>
    <xf numFmtId="2" fontId="15" fillId="0" borderId="0" xfId="5" applyNumberFormat="1" applyFont="1" applyAlignment="1">
      <alignment horizontal="center" vertical="center" wrapText="1"/>
    </xf>
    <xf numFmtId="2" fontId="15" fillId="0" borderId="6" xfId="5" applyNumberFormat="1" applyFont="1" applyBorder="1" applyAlignment="1">
      <alignment horizontal="center" vertical="center" wrapText="1"/>
    </xf>
    <xf numFmtId="9" fontId="13" fillId="0" borderId="7" xfId="1" applyNumberFormat="1" applyFont="1" applyBorder="1" applyAlignment="1">
      <alignment horizontal="center" vertical="center" wrapText="1"/>
    </xf>
    <xf numFmtId="3" fontId="13" fillId="0" borderId="7" xfId="0" applyNumberFormat="1" applyFont="1" applyFill="1" applyBorder="1" applyAlignment="1">
      <alignment horizontal="right" vertical="center" wrapText="1" indent="4"/>
    </xf>
    <xf numFmtId="0" fontId="13" fillId="0" borderId="3" xfId="0" applyNumberFormat="1" applyFont="1" applyBorder="1" applyAlignment="1">
      <alignment horizontal="center" vertical="center" wrapText="1"/>
    </xf>
    <xf numFmtId="0" fontId="17" fillId="5" borderId="0" xfId="2" applyFont="1" applyFill="1"/>
    <xf numFmtId="0" fontId="25" fillId="0" borderId="0" xfId="4" applyFont="1" applyAlignment="1">
      <alignment vertical="center" wrapText="1"/>
    </xf>
    <xf numFmtId="164" fontId="7" fillId="0" borderId="0" xfId="6" applyNumberFormat="1" applyFont="1" applyAlignment="1">
      <alignment horizontal="center" vertical="center" wrapText="1"/>
    </xf>
    <xf numFmtId="164" fontId="6" fillId="0" borderId="0" xfId="6" applyNumberFormat="1" applyFont="1" applyAlignment="1">
      <alignment horizontal="center" vertical="center" wrapText="1"/>
    </xf>
    <xf numFmtId="2" fontId="6" fillId="0" borderId="0" xfId="5" applyNumberFormat="1" applyFont="1" applyAlignment="1">
      <alignment horizontal="center" vertical="center" wrapText="1"/>
    </xf>
    <xf numFmtId="0" fontId="5" fillId="0" borderId="0" xfId="9" applyFont="1" applyAlignment="1">
      <alignment horizontal="center" vertical="center" wrapText="1"/>
    </xf>
    <xf numFmtId="0" fontId="5" fillId="0" borderId="0" xfId="9" applyFont="1" applyAlignment="1">
      <alignment horizontal="left" vertical="center" wrapText="1"/>
    </xf>
    <xf numFmtId="3" fontId="5" fillId="0" borderId="0" xfId="9" applyNumberFormat="1" applyFont="1" applyAlignment="1">
      <alignment horizontal="right" vertical="center" wrapText="1" indent="1"/>
    </xf>
    <xf numFmtId="0" fontId="5" fillId="0" borderId="0" xfId="9" applyFont="1" applyBorder="1" applyAlignment="1">
      <alignment horizontal="center" vertical="center" wrapText="1"/>
    </xf>
    <xf numFmtId="0" fontId="5" fillId="0" borderId="0" xfId="9" applyFont="1" applyBorder="1" applyAlignment="1">
      <alignment horizontal="left" vertical="center" wrapText="1"/>
    </xf>
    <xf numFmtId="0" fontId="15" fillId="0" borderId="0" xfId="9" applyFont="1" applyAlignment="1">
      <alignment horizontal="center" vertical="center" wrapText="1"/>
    </xf>
    <xf numFmtId="0" fontId="15" fillId="0" borderId="0" xfId="9" applyFont="1" applyAlignment="1">
      <alignment horizontal="left" vertical="center" wrapText="1"/>
    </xf>
    <xf numFmtId="0" fontId="13" fillId="0" borderId="0" xfId="9" applyFont="1" applyBorder="1" applyAlignment="1">
      <alignment horizontal="center" vertical="center" wrapText="1"/>
    </xf>
    <xf numFmtId="0" fontId="13" fillId="0" borderId="2" xfId="9" applyFont="1" applyBorder="1" applyAlignment="1">
      <alignment horizontal="center" vertical="center" wrapText="1"/>
    </xf>
    <xf numFmtId="0" fontId="5" fillId="0" borderId="0" xfId="9" applyFont="1" applyAlignment="1">
      <alignment vertical="center" wrapText="1"/>
    </xf>
    <xf numFmtId="164" fontId="5" fillId="0" borderId="0" xfId="1" applyNumberFormat="1" applyFont="1" applyAlignment="1">
      <alignment horizontal="center" vertical="center" wrapText="1"/>
    </xf>
    <xf numFmtId="2" fontId="5" fillId="0" borderId="0" xfId="0" applyNumberFormat="1" applyFont="1" applyAlignment="1">
      <alignment horizontal="center" vertical="center" wrapText="1"/>
    </xf>
    <xf numFmtId="2" fontId="5" fillId="0" borderId="0" xfId="1" applyNumberFormat="1" applyFont="1" applyAlignment="1">
      <alignment horizontal="center" vertical="center" wrapText="1"/>
    </xf>
    <xf numFmtId="0" fontId="5" fillId="0" borderId="0" xfId="11" applyFont="1" applyAlignment="1">
      <alignment horizontal="center" vertical="center" wrapText="1"/>
    </xf>
    <xf numFmtId="0" fontId="5" fillId="0" borderId="0" xfId="11" applyFont="1" applyAlignment="1">
      <alignment horizontal="left" vertical="center" wrapText="1"/>
    </xf>
    <xf numFmtId="3" fontId="17" fillId="0" borderId="0" xfId="12" applyNumberFormat="1" applyFont="1" applyBorder="1" applyAlignment="1">
      <alignment horizontal="center" vertical="center" wrapText="1"/>
    </xf>
    <xf numFmtId="164" fontId="17" fillId="0" borderId="1" xfId="12" applyNumberFormat="1" applyFont="1" applyBorder="1" applyAlignment="1">
      <alignment horizontal="center" vertical="center" wrapText="1"/>
    </xf>
    <xf numFmtId="10" fontId="5" fillId="0" borderId="1" xfId="12" applyNumberFormat="1" applyFont="1" applyBorder="1" applyAlignment="1">
      <alignment horizontal="center" vertical="center" wrapText="1"/>
    </xf>
    <xf numFmtId="0" fontId="5" fillId="0" borderId="1" xfId="11" applyFont="1" applyBorder="1" applyAlignment="1">
      <alignment horizontal="center" vertical="center" wrapText="1"/>
    </xf>
    <xf numFmtId="3" fontId="17" fillId="0" borderId="0" xfId="12" applyNumberFormat="1" applyFont="1" applyBorder="1" applyAlignment="1">
      <alignment horizontal="right" vertical="center" wrapText="1" indent="1"/>
    </xf>
    <xf numFmtId="3" fontId="5" fillId="0" borderId="1" xfId="11" applyNumberFormat="1" applyFont="1" applyBorder="1" applyAlignment="1">
      <alignment horizontal="right" vertical="center" wrapText="1" indent="1"/>
    </xf>
    <xf numFmtId="10" fontId="17" fillId="0" borderId="1" xfId="12" applyNumberFormat="1" applyFont="1" applyBorder="1" applyAlignment="1">
      <alignment horizontal="center" vertical="center" wrapText="1"/>
    </xf>
    <xf numFmtId="3" fontId="17" fillId="0" borderId="1" xfId="12" applyNumberFormat="1" applyFont="1" applyBorder="1" applyAlignment="1">
      <alignment horizontal="right" vertical="center" wrapText="1" indent="1"/>
    </xf>
    <xf numFmtId="0" fontId="5" fillId="0" borderId="1" xfId="11" applyFont="1" applyBorder="1" applyAlignment="1">
      <alignment horizontal="left" vertical="center" wrapText="1" indent="1"/>
    </xf>
    <xf numFmtId="164" fontId="17" fillId="0" borderId="0" xfId="12" applyNumberFormat="1" applyFont="1" applyAlignment="1">
      <alignment horizontal="center" vertical="center" wrapText="1"/>
    </xf>
    <xf numFmtId="10" fontId="5" fillId="0" borderId="0" xfId="12" applyNumberFormat="1" applyFont="1" applyAlignment="1">
      <alignment horizontal="center" vertical="center" wrapText="1"/>
    </xf>
    <xf numFmtId="3" fontId="5" fillId="0" borderId="0" xfId="11" applyNumberFormat="1" applyFont="1" applyAlignment="1">
      <alignment horizontal="right" vertical="center" wrapText="1" indent="1"/>
    </xf>
    <xf numFmtId="10" fontId="17" fillId="0" borderId="0" xfId="12" applyNumberFormat="1" applyFont="1" applyAlignment="1">
      <alignment horizontal="center" vertical="center" wrapText="1"/>
    </xf>
    <xf numFmtId="3" fontId="17" fillId="0" borderId="0" xfId="12" applyNumberFormat="1" applyFont="1" applyAlignment="1">
      <alignment horizontal="right" vertical="center" wrapText="1" indent="1"/>
    </xf>
    <xf numFmtId="0" fontId="5" fillId="0" borderId="0" xfId="11" applyFont="1" applyAlignment="1">
      <alignment horizontal="left" vertical="center" wrapText="1" indent="1"/>
    </xf>
    <xf numFmtId="2" fontId="5" fillId="0" borderId="0" xfId="11" applyNumberFormat="1" applyFont="1" applyAlignment="1">
      <alignment horizontal="center" vertical="center" wrapText="1"/>
    </xf>
    <xf numFmtId="164" fontId="5" fillId="0" borderId="0" xfId="12" applyNumberFormat="1" applyFont="1" applyAlignment="1">
      <alignment horizontal="center" vertical="center" wrapText="1"/>
    </xf>
    <xf numFmtId="2" fontId="5" fillId="0" borderId="0" xfId="11" applyNumberFormat="1" applyFont="1" applyBorder="1" applyAlignment="1">
      <alignment horizontal="center" vertical="center" wrapText="1"/>
    </xf>
    <xf numFmtId="10" fontId="5" fillId="0" borderId="0" xfId="12" applyNumberFormat="1" applyFont="1" applyBorder="1" applyAlignment="1">
      <alignment horizontal="center" vertical="center" wrapText="1"/>
    </xf>
    <xf numFmtId="164" fontId="5" fillId="0" borderId="0" xfId="12" applyNumberFormat="1" applyFont="1" applyBorder="1" applyAlignment="1">
      <alignment horizontal="center" vertical="center" wrapText="1"/>
    </xf>
    <xf numFmtId="0" fontId="5" fillId="0" borderId="0" xfId="11" applyFont="1" applyBorder="1" applyAlignment="1">
      <alignment horizontal="center" vertical="center" wrapText="1"/>
    </xf>
    <xf numFmtId="3" fontId="5" fillId="0" borderId="0" xfId="11" applyNumberFormat="1" applyFont="1" applyBorder="1" applyAlignment="1">
      <alignment horizontal="right" vertical="center" wrapText="1" indent="1"/>
    </xf>
    <xf numFmtId="164" fontId="17" fillId="0" borderId="0" xfId="12" applyNumberFormat="1" applyFont="1" applyBorder="1" applyAlignment="1">
      <alignment horizontal="center" vertical="center" wrapText="1"/>
    </xf>
    <xf numFmtId="10" fontId="17" fillId="0" borderId="0" xfId="12" applyNumberFormat="1" applyFont="1" applyBorder="1" applyAlignment="1">
      <alignment horizontal="center" vertical="center" wrapText="1"/>
    </xf>
    <xf numFmtId="0" fontId="5" fillId="0" borderId="0" xfId="11" applyFont="1" applyBorder="1" applyAlignment="1">
      <alignment horizontal="left" vertical="center" wrapText="1" indent="1"/>
    </xf>
    <xf numFmtId="2" fontId="15" fillId="0" borderId="6" xfId="12" applyNumberFormat="1" applyFont="1" applyBorder="1" applyAlignment="1">
      <alignment horizontal="center" vertical="center" wrapText="1"/>
    </xf>
    <xf numFmtId="10" fontId="15" fillId="0" borderId="0" xfId="12" applyNumberFormat="1" applyFont="1" applyBorder="1" applyAlignment="1">
      <alignment horizontal="center" vertical="center" wrapText="1"/>
    </xf>
    <xf numFmtId="164" fontId="15" fillId="0" borderId="6" xfId="12" applyNumberFormat="1" applyFont="1" applyBorder="1" applyAlignment="1">
      <alignment horizontal="center" vertical="center" wrapText="1"/>
    </xf>
    <xf numFmtId="0" fontId="15" fillId="0" borderId="0" xfId="11" applyFont="1" applyBorder="1" applyAlignment="1">
      <alignment horizontal="center" vertical="center" wrapText="1"/>
    </xf>
    <xf numFmtId="3" fontId="15" fillId="0" borderId="6" xfId="12" applyNumberFormat="1" applyFont="1" applyBorder="1" applyAlignment="1">
      <alignment horizontal="right" vertical="center" wrapText="1" indent="1"/>
    </xf>
    <xf numFmtId="164" fontId="16" fillId="0" borderId="6" xfId="12" applyNumberFormat="1" applyFont="1" applyBorder="1" applyAlignment="1">
      <alignment horizontal="center" vertical="center" wrapText="1"/>
    </xf>
    <xf numFmtId="10" fontId="16" fillId="0" borderId="0" xfId="12" applyNumberFormat="1" applyFont="1" applyBorder="1" applyAlignment="1">
      <alignment horizontal="center" vertical="center" wrapText="1"/>
    </xf>
    <xf numFmtId="3" fontId="16" fillId="0" borderId="6" xfId="12" applyNumberFormat="1" applyFont="1" applyBorder="1" applyAlignment="1">
      <alignment horizontal="right" vertical="center" wrapText="1" indent="1"/>
    </xf>
    <xf numFmtId="0" fontId="15" fillId="0" borderId="6" xfId="11" applyFont="1" applyBorder="1" applyAlignment="1">
      <alignment horizontal="left" vertical="center" wrapText="1"/>
    </xf>
    <xf numFmtId="2" fontId="5" fillId="0" borderId="0" xfId="12" applyNumberFormat="1" applyFont="1" applyAlignment="1">
      <alignment horizontal="center" vertical="center" wrapText="1"/>
    </xf>
    <xf numFmtId="3" fontId="5" fillId="0" borderId="0" xfId="12" applyNumberFormat="1" applyFont="1" applyAlignment="1">
      <alignment horizontal="right" vertical="center" wrapText="1" indent="1"/>
    </xf>
    <xf numFmtId="0" fontId="5" fillId="0" borderId="0" xfId="11" applyFont="1" applyBorder="1" applyAlignment="1">
      <alignment horizontal="left" vertical="center" wrapText="1"/>
    </xf>
    <xf numFmtId="2" fontId="15" fillId="0" borderId="0" xfId="12" applyNumberFormat="1" applyFont="1" applyAlignment="1">
      <alignment horizontal="center" vertical="center" wrapText="1"/>
    </xf>
    <xf numFmtId="10" fontId="15" fillId="0" borderId="0" xfId="12" applyNumberFormat="1" applyFont="1" applyAlignment="1">
      <alignment horizontal="center" vertical="center" wrapText="1"/>
    </xf>
    <xf numFmtId="164" fontId="15" fillId="0" borderId="0" xfId="12" applyNumberFormat="1" applyFont="1" applyAlignment="1">
      <alignment horizontal="center" vertical="center" wrapText="1"/>
    </xf>
    <xf numFmtId="0" fontId="15" fillId="0" borderId="0" xfId="11" applyFont="1" applyAlignment="1">
      <alignment horizontal="center" vertical="center" wrapText="1"/>
    </xf>
    <xf numFmtId="3" fontId="15" fillId="0" borderId="0" xfId="12" applyNumberFormat="1" applyFont="1" applyAlignment="1">
      <alignment horizontal="right" vertical="center" wrapText="1" indent="1"/>
    </xf>
    <xf numFmtId="164" fontId="16" fillId="0" borderId="0" xfId="12" applyNumberFormat="1" applyFont="1" applyAlignment="1">
      <alignment horizontal="center" vertical="center" wrapText="1"/>
    </xf>
    <xf numFmtId="10" fontId="16" fillId="0" borderId="0" xfId="12" applyNumberFormat="1" applyFont="1" applyAlignment="1">
      <alignment horizontal="center" vertical="center" wrapText="1"/>
    </xf>
    <xf numFmtId="0" fontId="15" fillId="0" borderId="0" xfId="11" applyFont="1" applyAlignment="1">
      <alignment horizontal="left" vertical="center" wrapText="1"/>
    </xf>
    <xf numFmtId="0" fontId="18" fillId="0" borderId="0" xfId="11" applyFont="1" applyAlignment="1">
      <alignment horizontal="center" vertical="center" wrapText="1"/>
    </xf>
    <xf numFmtId="9" fontId="13" fillId="0" borderId="5" xfId="12" applyFont="1" applyBorder="1" applyAlignment="1">
      <alignment horizontal="center" vertical="center" wrapText="1"/>
    </xf>
    <xf numFmtId="2" fontId="13" fillId="0" borderId="5" xfId="12" applyNumberFormat="1" applyFont="1" applyBorder="1" applyAlignment="1">
      <alignment horizontal="center" vertical="center" wrapText="1"/>
    </xf>
    <xf numFmtId="164" fontId="13" fillId="0" borderId="5" xfId="12" applyNumberFormat="1" applyFont="1" applyBorder="1" applyAlignment="1">
      <alignment horizontal="center" vertical="center" wrapText="1"/>
    </xf>
    <xf numFmtId="3" fontId="13" fillId="0" borderId="0" xfId="11" applyNumberFormat="1" applyFont="1" applyBorder="1" applyAlignment="1">
      <alignment horizontal="center" vertical="center" wrapText="1"/>
    </xf>
    <xf numFmtId="3" fontId="13" fillId="0" borderId="5" xfId="11" applyNumberFormat="1" applyFont="1" applyBorder="1" applyAlignment="1">
      <alignment horizontal="center" vertical="center" wrapText="1"/>
    </xf>
    <xf numFmtId="0" fontId="18" fillId="0" borderId="0" xfId="11" applyFont="1" applyBorder="1" applyAlignment="1">
      <alignment horizontal="center" vertical="center" wrapText="1"/>
    </xf>
    <xf numFmtId="0" fontId="13" fillId="0" borderId="0" xfId="11" applyFont="1" applyBorder="1" applyAlignment="1">
      <alignment horizontal="center" vertical="center" wrapText="1"/>
    </xf>
    <xf numFmtId="0" fontId="13" fillId="0" borderId="2" xfId="11" applyFont="1" applyBorder="1" applyAlignment="1">
      <alignment horizontal="center" vertical="center" wrapText="1"/>
    </xf>
    <xf numFmtId="164" fontId="5" fillId="0" borderId="1" xfId="12" applyNumberFormat="1" applyFont="1" applyBorder="1" applyAlignment="1">
      <alignment horizontal="center" vertical="center" wrapText="1"/>
    </xf>
    <xf numFmtId="3" fontId="5" fillId="0" borderId="0" xfId="12" applyNumberFormat="1" applyFont="1" applyBorder="1" applyAlignment="1">
      <alignment horizontal="right" vertical="center" wrapText="1" indent="1"/>
    </xf>
    <xf numFmtId="3" fontId="5" fillId="0" borderId="1" xfId="12" applyNumberFormat="1" applyFont="1" applyBorder="1" applyAlignment="1">
      <alignment horizontal="right" vertical="center" wrapText="1" indent="1"/>
    </xf>
    <xf numFmtId="0" fontId="5" fillId="0" borderId="0" xfId="9" applyAlignment="1">
      <alignment horizontal="center" vertical="center" wrapText="1"/>
    </xf>
    <xf numFmtId="0" fontId="5" fillId="0" borderId="0" xfId="9" applyBorder="1" applyAlignment="1">
      <alignment horizontal="center" vertical="center" wrapText="1"/>
    </xf>
    <xf numFmtId="0" fontId="5" fillId="0" borderId="0" xfId="9" applyAlignment="1">
      <alignment horizontal="left" vertical="center" wrapText="1"/>
    </xf>
    <xf numFmtId="0" fontId="5" fillId="0" borderId="1" xfId="9" applyBorder="1" applyAlignment="1">
      <alignment horizontal="center" vertical="center" wrapText="1"/>
    </xf>
    <xf numFmtId="3" fontId="5" fillId="0" borderId="1" xfId="9" applyNumberFormat="1" applyBorder="1" applyAlignment="1">
      <alignment horizontal="right" vertical="center" wrapText="1" indent="2"/>
    </xf>
    <xf numFmtId="0" fontId="5" fillId="0" borderId="1" xfId="9" applyBorder="1" applyAlignment="1">
      <alignment horizontal="left" vertical="center" wrapText="1"/>
    </xf>
    <xf numFmtId="0" fontId="5" fillId="0" borderId="1" xfId="9" applyBorder="1" applyAlignment="1">
      <alignment horizontal="left" vertical="center" wrapText="1" indent="1"/>
    </xf>
    <xf numFmtId="2" fontId="5" fillId="0" borderId="0" xfId="9" applyNumberFormat="1" applyAlignment="1">
      <alignment horizontal="center" vertical="center" wrapText="1"/>
    </xf>
    <xf numFmtId="3" fontId="5" fillId="0" borderId="0" xfId="9" applyNumberFormat="1" applyAlignment="1">
      <alignment horizontal="right" vertical="center" wrapText="1" indent="2"/>
    </xf>
    <xf numFmtId="0" fontId="5" fillId="0" borderId="0" xfId="9" applyAlignment="1">
      <alignment horizontal="left" vertical="center" wrapText="1" indent="1"/>
    </xf>
    <xf numFmtId="2" fontId="15" fillId="0" borderId="0" xfId="9" applyNumberFormat="1" applyFont="1" applyBorder="1" applyAlignment="1">
      <alignment horizontal="center" vertical="center" wrapText="1"/>
    </xf>
    <xf numFmtId="0" fontId="15" fillId="0" borderId="6" xfId="9" applyFont="1" applyBorder="1" applyAlignment="1">
      <alignment horizontal="center" vertical="center" wrapText="1"/>
    </xf>
    <xf numFmtId="2" fontId="15" fillId="0" borderId="6" xfId="9" applyNumberFormat="1" applyFont="1" applyBorder="1" applyAlignment="1">
      <alignment horizontal="center" vertical="center" wrapText="1"/>
    </xf>
    <xf numFmtId="0" fontId="15" fillId="0" borderId="0" xfId="9" applyFont="1" applyBorder="1" applyAlignment="1">
      <alignment horizontal="center" vertical="center" wrapText="1"/>
    </xf>
    <xf numFmtId="3" fontId="15" fillId="0" borderId="6" xfId="9" applyNumberFormat="1" applyFont="1" applyBorder="1" applyAlignment="1">
      <alignment horizontal="right" vertical="center" wrapText="1" indent="2"/>
    </xf>
    <xf numFmtId="0" fontId="15" fillId="0" borderId="6" xfId="9" applyFont="1" applyBorder="1" applyAlignment="1">
      <alignment horizontal="left" vertical="center" wrapText="1"/>
    </xf>
    <xf numFmtId="2" fontId="15" fillId="0" borderId="0" xfId="9" applyNumberFormat="1" applyFont="1" applyAlignment="1">
      <alignment horizontal="center" vertical="center" wrapText="1"/>
    </xf>
    <xf numFmtId="3" fontId="15" fillId="0" borderId="0" xfId="9" applyNumberFormat="1" applyFont="1" applyAlignment="1">
      <alignment horizontal="right" vertical="center" wrapText="1" indent="2"/>
    </xf>
    <xf numFmtId="0" fontId="27" fillId="0" borderId="0" xfId="9" applyFont="1" applyAlignment="1">
      <alignment horizontal="center" vertical="center" wrapText="1"/>
    </xf>
    <xf numFmtId="0" fontId="27" fillId="0" borderId="5" xfId="9" applyFont="1" applyBorder="1" applyAlignment="1">
      <alignment horizontal="center" vertical="center" wrapText="1"/>
    </xf>
    <xf numFmtId="0" fontId="13" fillId="0" borderId="5" xfId="9" applyFont="1" applyBorder="1" applyAlignment="1">
      <alignment horizontal="center" vertical="center" wrapText="1"/>
    </xf>
    <xf numFmtId="0" fontId="27" fillId="0" borderId="0" xfId="9" applyFont="1" applyBorder="1" applyAlignment="1">
      <alignment horizontal="center" vertical="center" wrapText="1"/>
    </xf>
    <xf numFmtId="0" fontId="27" fillId="0" borderId="0" xfId="9" applyFont="1" applyBorder="1" applyAlignment="1">
      <alignment horizontal="left" vertical="center" wrapText="1"/>
    </xf>
    <xf numFmtId="0" fontId="13" fillId="0" borderId="0" xfId="9" applyFont="1" applyBorder="1" applyAlignment="1">
      <alignment vertical="center" wrapText="1"/>
    </xf>
    <xf numFmtId="0" fontId="27" fillId="0" borderId="2" xfId="9" applyFont="1" applyBorder="1" applyAlignment="1">
      <alignment horizontal="left" vertical="center" wrapText="1"/>
    </xf>
    <xf numFmtId="0" fontId="5" fillId="0" borderId="0" xfId="9" applyBorder="1" applyAlignment="1">
      <alignment horizontal="left" vertical="center" wrapText="1"/>
    </xf>
    <xf numFmtId="0" fontId="15" fillId="0" borderId="0" xfId="9" applyFont="1" applyBorder="1" applyAlignment="1">
      <alignment horizontal="left" vertical="center" wrapText="1"/>
    </xf>
    <xf numFmtId="0" fontId="13" fillId="0" borderId="3" xfId="9" applyFont="1" applyBorder="1" applyAlignment="1">
      <alignment horizontal="center" vertical="center" wrapText="1"/>
    </xf>
    <xf numFmtId="0" fontId="5" fillId="0" borderId="2" xfId="9" applyBorder="1" applyAlignment="1">
      <alignment horizontal="center" vertical="center" wrapText="1"/>
    </xf>
    <xf numFmtId="0" fontId="5" fillId="0" borderId="2" xfId="9" applyBorder="1" applyAlignment="1">
      <alignment vertical="center" wrapText="1"/>
    </xf>
    <xf numFmtId="0" fontId="5" fillId="0" borderId="0" xfId="9" applyBorder="1" applyAlignment="1">
      <alignment vertical="center" wrapText="1"/>
    </xf>
    <xf numFmtId="164" fontId="5" fillId="0" borderId="0" xfId="9" applyNumberFormat="1" applyAlignment="1">
      <alignment horizontal="center" vertical="center" wrapText="1"/>
    </xf>
    <xf numFmtId="3" fontId="5" fillId="0" borderId="0" xfId="9" applyNumberFormat="1" applyBorder="1" applyAlignment="1">
      <alignment horizontal="right" vertical="center" wrapText="1" indent="2"/>
    </xf>
    <xf numFmtId="3" fontId="5" fillId="0" borderId="0" xfId="9" applyNumberFormat="1" applyAlignment="1">
      <alignment horizontal="right" vertical="center" wrapText="1" indent="1"/>
    </xf>
    <xf numFmtId="3" fontId="5" fillId="0" borderId="0" xfId="9" applyNumberFormat="1" applyAlignment="1">
      <alignment horizontal="center" vertical="center" wrapText="1"/>
    </xf>
    <xf numFmtId="164" fontId="15" fillId="0" borderId="6" xfId="9" applyNumberFormat="1" applyFont="1" applyBorder="1" applyAlignment="1">
      <alignment horizontal="center" vertical="center" wrapText="1"/>
    </xf>
    <xf numFmtId="3" fontId="15" fillId="0" borderId="0" xfId="9" applyNumberFormat="1" applyFont="1" applyBorder="1" applyAlignment="1">
      <alignment horizontal="right" vertical="center" wrapText="1" indent="2"/>
    </xf>
    <xf numFmtId="3" fontId="15" fillId="0" borderId="6" xfId="9" applyNumberFormat="1" applyFont="1" applyBorder="1" applyAlignment="1">
      <alignment horizontal="right" vertical="center" wrapText="1" indent="1"/>
    </xf>
    <xf numFmtId="164" fontId="15" fillId="0" borderId="0" xfId="9" applyNumberFormat="1" applyFont="1" applyAlignment="1">
      <alignment horizontal="center" vertical="center" wrapText="1"/>
    </xf>
    <xf numFmtId="3" fontId="15" fillId="0" borderId="0" xfId="9" applyNumberFormat="1" applyFont="1" applyAlignment="1">
      <alignment horizontal="right" vertical="center" wrapText="1" indent="1"/>
    </xf>
    <xf numFmtId="164" fontId="15" fillId="0" borderId="0" xfId="9" applyNumberFormat="1" applyFont="1" applyBorder="1" applyAlignment="1">
      <alignment horizontal="center" vertical="center" wrapText="1"/>
    </xf>
    <xf numFmtId="3" fontId="15" fillId="0" borderId="0" xfId="9" applyNumberFormat="1" applyFont="1" applyBorder="1" applyAlignment="1">
      <alignment horizontal="right" vertical="center" wrapText="1" indent="1"/>
    </xf>
    <xf numFmtId="0" fontId="5" fillId="0" borderId="8" xfId="9" applyBorder="1" applyAlignment="1">
      <alignment horizontal="center" vertical="center" wrapText="1"/>
    </xf>
    <xf numFmtId="164" fontId="5" fillId="0" borderId="8" xfId="9" applyNumberFormat="1" applyBorder="1" applyAlignment="1">
      <alignment horizontal="center" vertical="center" wrapText="1"/>
    </xf>
    <xf numFmtId="3" fontId="5" fillId="0" borderId="8" xfId="9" applyNumberFormat="1" applyBorder="1" applyAlignment="1">
      <alignment horizontal="right" vertical="center" wrapText="1" indent="1"/>
    </xf>
    <xf numFmtId="3" fontId="5" fillId="0" borderId="8" xfId="9" applyNumberFormat="1" applyBorder="1" applyAlignment="1">
      <alignment horizontal="right" vertical="center" wrapText="1" indent="2"/>
    </xf>
    <xf numFmtId="164" fontId="5" fillId="0" borderId="0" xfId="9" applyNumberFormat="1" applyBorder="1" applyAlignment="1">
      <alignment horizontal="center" vertical="center" wrapText="1"/>
    </xf>
    <xf numFmtId="3" fontId="5" fillId="0" borderId="0" xfId="9" applyNumberFormat="1" applyBorder="1" applyAlignment="1">
      <alignment horizontal="right" vertical="center" wrapText="1" indent="1"/>
    </xf>
    <xf numFmtId="0" fontId="13" fillId="0" borderId="0" xfId="9" applyFont="1" applyAlignment="1">
      <alignment horizontal="center" vertical="center" wrapText="1"/>
    </xf>
    <xf numFmtId="0" fontId="5" fillId="0" borderId="2" xfId="9" applyBorder="1" applyAlignment="1">
      <alignment horizontal="left" vertical="center" wrapText="1"/>
    </xf>
    <xf numFmtId="0" fontId="26" fillId="0" borderId="0" xfId="9" applyFont="1" applyAlignment="1">
      <alignment vertical="center" wrapText="1"/>
    </xf>
    <xf numFmtId="0" fontId="5" fillId="0" borderId="2" xfId="9" applyFont="1" applyBorder="1" applyAlignment="1">
      <alignment vertical="center" wrapText="1"/>
    </xf>
    <xf numFmtId="0" fontId="5" fillId="0" borderId="0" xfId="9" applyFont="1" applyBorder="1" applyAlignment="1">
      <alignment vertical="center" wrapText="1"/>
    </xf>
    <xf numFmtId="164" fontId="5" fillId="0" borderId="0" xfId="9" applyNumberFormat="1" applyFont="1" applyAlignment="1">
      <alignment horizontal="center" vertical="center" wrapText="1"/>
    </xf>
    <xf numFmtId="164" fontId="5" fillId="0" borderId="9" xfId="9" applyNumberFormat="1" applyFont="1" applyBorder="1" applyAlignment="1">
      <alignment horizontal="center" vertical="center" wrapText="1"/>
    </xf>
    <xf numFmtId="0" fontId="5" fillId="0" borderId="0" xfId="9" applyFont="1" applyAlignment="1">
      <alignment horizontal="left" vertical="center" wrapText="1" indent="1"/>
    </xf>
    <xf numFmtId="164" fontId="15" fillId="0" borderId="10" xfId="9" applyNumberFormat="1" applyFont="1" applyBorder="1" applyAlignment="1">
      <alignment horizontal="center" vertical="center" wrapText="1"/>
    </xf>
    <xf numFmtId="0" fontId="5" fillId="0" borderId="8" xfId="9" applyFont="1" applyBorder="1" applyAlignment="1">
      <alignment horizontal="left" vertical="center" wrapText="1"/>
    </xf>
    <xf numFmtId="164" fontId="5" fillId="0" borderId="11" xfId="9" applyNumberFormat="1" applyFont="1" applyBorder="1" applyAlignment="1">
      <alignment horizontal="center" vertical="center" wrapText="1"/>
    </xf>
    <xf numFmtId="164" fontId="5" fillId="6" borderId="11" xfId="9" applyNumberFormat="1" applyFont="1" applyFill="1" applyBorder="1" applyAlignment="1">
      <alignment horizontal="center" vertical="center" wrapText="1"/>
    </xf>
    <xf numFmtId="164" fontId="15" fillId="0" borderId="9" xfId="9" applyNumberFormat="1" applyFont="1" applyBorder="1" applyAlignment="1">
      <alignment horizontal="center" vertical="center" wrapText="1"/>
    </xf>
    <xf numFmtId="0" fontId="13" fillId="0" borderId="4" xfId="9" applyFont="1" applyBorder="1" applyAlignment="1">
      <alignment horizontal="center" vertical="center" wrapText="1"/>
    </xf>
    <xf numFmtId="0" fontId="13" fillId="0" borderId="0" xfId="9" applyFont="1" applyBorder="1" applyAlignment="1">
      <alignment horizontal="left" vertical="center" wrapText="1"/>
    </xf>
    <xf numFmtId="0" fontId="13" fillId="0" borderId="2" xfId="9" applyFont="1" applyBorder="1" applyAlignment="1">
      <alignment horizontal="left" vertical="center" wrapText="1"/>
    </xf>
    <xf numFmtId="0" fontId="5" fillId="0" borderId="2" xfId="9" applyFont="1" applyBorder="1" applyAlignment="1">
      <alignment horizontal="center" vertical="center" wrapText="1"/>
    </xf>
    <xf numFmtId="0" fontId="5" fillId="0" borderId="2" xfId="9" applyFont="1" applyBorder="1" applyAlignment="1">
      <alignment horizontal="left" vertical="center" wrapText="1"/>
    </xf>
    <xf numFmtId="2" fontId="5" fillId="0" borderId="0" xfId="9" applyNumberFormat="1" applyFont="1" applyAlignment="1">
      <alignment horizontal="center" vertical="center" wrapText="1"/>
    </xf>
    <xf numFmtId="164" fontId="5" fillId="6" borderId="9" xfId="9" applyNumberFormat="1" applyFont="1" applyFill="1" applyBorder="1" applyAlignment="1">
      <alignment horizontal="center" vertical="center" wrapText="1"/>
    </xf>
    <xf numFmtId="164" fontId="5" fillId="7" borderId="9" xfId="9" applyNumberFormat="1" applyFont="1" applyFill="1" applyBorder="1" applyAlignment="1">
      <alignment horizontal="center" vertical="center" wrapText="1"/>
    </xf>
    <xf numFmtId="164" fontId="5" fillId="8" borderId="9" xfId="9" applyNumberFormat="1" applyFont="1" applyFill="1" applyBorder="1" applyAlignment="1">
      <alignment horizontal="center" vertical="center" wrapText="1"/>
    </xf>
    <xf numFmtId="164" fontId="5" fillId="9" borderId="9" xfId="9" applyNumberFormat="1" applyFont="1" applyFill="1" applyBorder="1" applyAlignment="1">
      <alignment horizontal="center" vertical="center" wrapText="1"/>
    </xf>
    <xf numFmtId="164" fontId="5" fillId="10" borderId="9" xfId="9" applyNumberFormat="1" applyFont="1" applyFill="1" applyBorder="1" applyAlignment="1">
      <alignment horizontal="center" vertical="center" wrapText="1"/>
    </xf>
    <xf numFmtId="164" fontId="5" fillId="11" borderId="9" xfId="9" applyNumberFormat="1" applyFont="1" applyFill="1" applyBorder="1" applyAlignment="1">
      <alignment horizontal="center" vertical="center" wrapText="1"/>
    </xf>
    <xf numFmtId="164" fontId="5" fillId="12" borderId="9" xfId="9" applyNumberFormat="1" applyFont="1" applyFill="1" applyBorder="1" applyAlignment="1">
      <alignment horizontal="center" vertical="center" wrapText="1"/>
    </xf>
    <xf numFmtId="164" fontId="15" fillId="9" borderId="12" xfId="9" applyNumberFormat="1" applyFont="1" applyFill="1" applyBorder="1" applyAlignment="1">
      <alignment horizontal="center" vertical="center" wrapText="1"/>
    </xf>
    <xf numFmtId="164" fontId="15" fillId="13" borderId="12" xfId="9" applyNumberFormat="1" applyFont="1" applyFill="1" applyBorder="1" applyAlignment="1">
      <alignment horizontal="center" vertical="center" wrapText="1"/>
    </xf>
    <xf numFmtId="164" fontId="5" fillId="12" borderId="11" xfId="9" applyNumberFormat="1" applyFont="1" applyFill="1" applyBorder="1" applyAlignment="1">
      <alignment horizontal="center" vertical="center" wrapText="1"/>
    </xf>
    <xf numFmtId="164" fontId="5" fillId="14" borderId="11" xfId="9" applyNumberFormat="1" applyFont="1" applyFill="1" applyBorder="1" applyAlignment="1">
      <alignment horizontal="center" vertical="center" wrapText="1"/>
    </xf>
    <xf numFmtId="164" fontId="5" fillId="15" borderId="9" xfId="9" applyNumberFormat="1" applyFont="1" applyFill="1" applyBorder="1" applyAlignment="1">
      <alignment horizontal="center" vertical="center" wrapText="1"/>
    </xf>
    <xf numFmtId="164" fontId="5" fillId="16" borderId="9" xfId="9" applyNumberFormat="1" applyFont="1" applyFill="1" applyBorder="1" applyAlignment="1">
      <alignment horizontal="center" vertical="center" wrapText="1"/>
    </xf>
    <xf numFmtId="164" fontId="5" fillId="17" borderId="9" xfId="9" applyNumberFormat="1" applyFont="1" applyFill="1" applyBorder="1" applyAlignment="1">
      <alignment horizontal="center" vertical="center" wrapText="1"/>
    </xf>
    <xf numFmtId="164" fontId="5" fillId="18" borderId="9" xfId="9" applyNumberFormat="1" applyFont="1" applyFill="1" applyBorder="1" applyAlignment="1">
      <alignment horizontal="center" vertical="center" wrapText="1"/>
    </xf>
    <xf numFmtId="164" fontId="5" fillId="19" borderId="9" xfId="9" applyNumberFormat="1" applyFont="1" applyFill="1" applyBorder="1" applyAlignment="1">
      <alignment horizontal="center" vertical="center" wrapText="1"/>
    </xf>
    <xf numFmtId="164" fontId="5" fillId="13" borderId="9" xfId="9" applyNumberFormat="1" applyFont="1" applyFill="1" applyBorder="1" applyAlignment="1">
      <alignment horizontal="center" vertical="center" wrapText="1"/>
    </xf>
    <xf numFmtId="164" fontId="15" fillId="15" borderId="9" xfId="9" applyNumberFormat="1" applyFont="1" applyFill="1" applyBorder="1" applyAlignment="1">
      <alignment horizontal="center" vertical="center" wrapText="1"/>
    </xf>
    <xf numFmtId="164" fontId="15" fillId="16" borderId="9" xfId="9" applyNumberFormat="1" applyFont="1" applyFill="1" applyBorder="1" applyAlignment="1">
      <alignment horizontal="center" vertical="center" wrapText="1"/>
    </xf>
    <xf numFmtId="164" fontId="15" fillId="20" borderId="9" xfId="9" applyNumberFormat="1" applyFont="1" applyFill="1" applyBorder="1" applyAlignment="1">
      <alignment horizontal="center" vertical="center" wrapText="1"/>
    </xf>
    <xf numFmtId="2" fontId="5" fillId="0" borderId="9" xfId="9" applyNumberFormat="1" applyFont="1" applyBorder="1" applyAlignment="1">
      <alignment horizontal="center" vertical="center" wrapText="1"/>
    </xf>
    <xf numFmtId="2" fontId="5" fillId="6" borderId="9" xfId="9" applyNumberFormat="1" applyFont="1" applyFill="1" applyBorder="1" applyAlignment="1">
      <alignment horizontal="center" vertical="center" wrapText="1"/>
    </xf>
    <xf numFmtId="2" fontId="5" fillId="21" borderId="9" xfId="9" applyNumberFormat="1" applyFont="1" applyFill="1" applyBorder="1" applyAlignment="1">
      <alignment horizontal="center" vertical="center" wrapText="1"/>
    </xf>
    <xf numFmtId="2" fontId="5" fillId="11" borderId="9" xfId="9" applyNumberFormat="1" applyFont="1" applyFill="1" applyBorder="1" applyAlignment="1">
      <alignment horizontal="center" vertical="center" wrapText="1"/>
    </xf>
    <xf numFmtId="2" fontId="5" fillId="17" borderId="9" xfId="9" applyNumberFormat="1" applyFont="1" applyFill="1" applyBorder="1" applyAlignment="1">
      <alignment horizontal="center" vertical="center" wrapText="1"/>
    </xf>
    <xf numFmtId="2" fontId="5" fillId="22" borderId="9" xfId="9" applyNumberFormat="1" applyFont="1" applyFill="1" applyBorder="1" applyAlignment="1">
      <alignment horizontal="center" vertical="center" wrapText="1"/>
    </xf>
    <xf numFmtId="2" fontId="5" fillId="23" borderId="9" xfId="9" applyNumberFormat="1" applyFont="1" applyFill="1" applyBorder="1" applyAlignment="1">
      <alignment horizontal="center" vertical="center" wrapText="1"/>
    </xf>
    <xf numFmtId="2" fontId="5" fillId="24" borderId="9" xfId="9" applyNumberFormat="1" applyFont="1" applyFill="1" applyBorder="1" applyAlignment="1">
      <alignment horizontal="center" vertical="center" wrapText="1"/>
    </xf>
    <xf numFmtId="2" fontId="15" fillId="25" borderId="12" xfId="9" applyNumberFormat="1" applyFont="1" applyFill="1" applyBorder="1" applyAlignment="1">
      <alignment horizontal="center" vertical="center" wrapText="1"/>
    </xf>
    <xf numFmtId="2" fontId="15" fillId="26" borderId="12" xfId="9" applyNumberFormat="1" applyFont="1" applyFill="1" applyBorder="1" applyAlignment="1">
      <alignment horizontal="center" vertical="center" wrapText="1"/>
    </xf>
    <xf numFmtId="2" fontId="15" fillId="27" borderId="12" xfId="9" applyNumberFormat="1" applyFont="1" applyFill="1" applyBorder="1" applyAlignment="1">
      <alignment horizontal="center" vertical="center" wrapText="1"/>
    </xf>
    <xf numFmtId="2" fontId="5" fillId="28" borderId="11" xfId="9" applyNumberFormat="1" applyFont="1" applyFill="1" applyBorder="1" applyAlignment="1">
      <alignment horizontal="center" vertical="center" wrapText="1"/>
    </xf>
    <xf numFmtId="2" fontId="5" fillId="29" borderId="11" xfId="9" applyNumberFormat="1" applyFont="1" applyFill="1" applyBorder="1" applyAlignment="1">
      <alignment horizontal="center" vertical="center" wrapText="1"/>
    </xf>
    <xf numFmtId="2" fontId="5" fillId="6" borderId="11" xfId="9" applyNumberFormat="1" applyFont="1" applyFill="1" applyBorder="1" applyAlignment="1">
      <alignment horizontal="center" vertical="center" wrapText="1"/>
    </xf>
    <xf numFmtId="2" fontId="5" fillId="30" borderId="9" xfId="9" applyNumberFormat="1" applyFont="1" applyFill="1" applyBorder="1" applyAlignment="1">
      <alignment horizontal="center" vertical="center" wrapText="1"/>
    </xf>
    <xf numFmtId="2" fontId="5" fillId="31" borderId="9" xfId="9" applyNumberFormat="1" applyFont="1" applyFill="1" applyBorder="1" applyAlignment="1">
      <alignment horizontal="center" vertical="center" wrapText="1"/>
    </xf>
    <xf numFmtId="2" fontId="5" fillId="32" borderId="9" xfId="9" applyNumberFormat="1" applyFont="1" applyFill="1" applyBorder="1" applyAlignment="1">
      <alignment horizontal="center" vertical="center" wrapText="1"/>
    </xf>
    <xf numFmtId="2" fontId="5" fillId="33" borderId="9" xfId="9" applyNumberFormat="1" applyFont="1" applyFill="1" applyBorder="1" applyAlignment="1">
      <alignment horizontal="center" vertical="center" wrapText="1"/>
    </xf>
    <xf numFmtId="2" fontId="5" fillId="13" borderId="9" xfId="9" applyNumberFormat="1" applyFont="1" applyFill="1" applyBorder="1" applyAlignment="1">
      <alignment horizontal="center" vertical="center" wrapText="1"/>
    </xf>
    <xf numFmtId="2" fontId="5" fillId="34" borderId="9" xfId="9" applyNumberFormat="1" applyFont="1" applyFill="1" applyBorder="1" applyAlignment="1">
      <alignment horizontal="center" vertical="center" wrapText="1"/>
    </xf>
    <xf numFmtId="2" fontId="5" fillId="25" borderId="9" xfId="9" applyNumberFormat="1" applyFont="1" applyFill="1" applyBorder="1" applyAlignment="1">
      <alignment horizontal="center" vertical="center" wrapText="1"/>
    </xf>
    <xf numFmtId="2" fontId="5" fillId="26" borderId="9" xfId="9" applyNumberFormat="1" applyFont="1" applyFill="1" applyBorder="1" applyAlignment="1">
      <alignment horizontal="center" vertical="center" wrapText="1"/>
    </xf>
    <xf numFmtId="2" fontId="5" fillId="27" borderId="9" xfId="9" applyNumberFormat="1" applyFont="1" applyFill="1" applyBorder="1" applyAlignment="1">
      <alignment horizontal="center" vertical="center" wrapText="1"/>
    </xf>
    <xf numFmtId="2" fontId="15" fillId="25" borderId="9" xfId="9" applyNumberFormat="1" applyFont="1" applyFill="1" applyBorder="1" applyAlignment="1">
      <alignment horizontal="center" vertical="center" wrapText="1"/>
    </xf>
    <xf numFmtId="2" fontId="15" fillId="23" borderId="9" xfId="9" applyNumberFormat="1" applyFont="1" applyFill="1" applyBorder="1" applyAlignment="1">
      <alignment horizontal="center" vertical="center" wrapText="1"/>
    </xf>
    <xf numFmtId="2" fontId="15" fillId="24" borderId="9" xfId="9" applyNumberFormat="1" applyFont="1" applyFill="1" applyBorder="1" applyAlignment="1">
      <alignment horizontal="center" vertical="center" wrapText="1"/>
    </xf>
    <xf numFmtId="164" fontId="15" fillId="0" borderId="12" xfId="9" applyNumberFormat="1" applyFont="1" applyBorder="1" applyAlignment="1">
      <alignment horizontal="center" vertical="center" wrapText="1"/>
    </xf>
    <xf numFmtId="3" fontId="5" fillId="0" borderId="8" xfId="9" applyNumberFormat="1" applyFont="1" applyBorder="1" applyAlignment="1">
      <alignment horizontal="right" vertical="center" wrapText="1" indent="1"/>
    </xf>
    <xf numFmtId="0" fontId="5" fillId="0" borderId="1" xfId="9" applyFont="1" applyBorder="1" applyAlignment="1">
      <alignment horizontal="left" vertical="center" wrapText="1"/>
    </xf>
    <xf numFmtId="0" fontId="5" fillId="0" borderId="1" xfId="9" applyFont="1" applyBorder="1" applyAlignment="1">
      <alignment vertical="center" wrapText="1"/>
    </xf>
    <xf numFmtId="164" fontId="5" fillId="0" borderId="9" xfId="9" applyNumberFormat="1" applyBorder="1" applyAlignment="1">
      <alignment horizontal="center" vertical="center" wrapText="1"/>
    </xf>
    <xf numFmtId="164" fontId="5" fillId="35" borderId="9" xfId="9" applyNumberFormat="1" applyFill="1" applyBorder="1" applyAlignment="1">
      <alignment horizontal="center" vertical="center" wrapText="1"/>
    </xf>
    <xf numFmtId="3" fontId="5" fillId="0" borderId="9" xfId="9" applyNumberFormat="1" applyBorder="1" applyAlignment="1">
      <alignment horizontal="right" vertical="center" wrapText="1" indent="1"/>
    </xf>
    <xf numFmtId="164" fontId="5" fillId="37" borderId="9" xfId="9" applyNumberFormat="1" applyFill="1" applyBorder="1" applyAlignment="1">
      <alignment horizontal="center" vertical="center" wrapText="1"/>
    </xf>
    <xf numFmtId="164" fontId="5" fillId="38" borderId="9" xfId="9" applyNumberFormat="1" applyFill="1" applyBorder="1" applyAlignment="1">
      <alignment horizontal="center" vertical="center" wrapText="1"/>
    </xf>
    <xf numFmtId="2" fontId="5" fillId="39" borderId="9" xfId="9" applyNumberFormat="1" applyFill="1" applyBorder="1" applyAlignment="1">
      <alignment horizontal="center" vertical="center" wrapText="1"/>
    </xf>
    <xf numFmtId="164" fontId="5" fillId="40" borderId="9" xfId="9" applyNumberFormat="1" applyFill="1" applyBorder="1" applyAlignment="1">
      <alignment horizontal="center" vertical="center" wrapText="1"/>
    </xf>
    <xf numFmtId="2" fontId="5" fillId="40" borderId="9" xfId="9" applyNumberFormat="1" applyFill="1" applyBorder="1" applyAlignment="1">
      <alignment horizontal="center" vertical="center" wrapText="1"/>
    </xf>
    <xf numFmtId="164" fontId="5" fillId="20" borderId="9" xfId="9" applyNumberFormat="1" applyFill="1" applyBorder="1" applyAlignment="1">
      <alignment horizontal="center" vertical="center" wrapText="1"/>
    </xf>
    <xf numFmtId="164" fontId="5" fillId="8" borderId="9" xfId="9" applyNumberFormat="1" applyFill="1" applyBorder="1" applyAlignment="1">
      <alignment horizontal="center" vertical="center" wrapText="1"/>
    </xf>
    <xf numFmtId="2" fontId="5" fillId="15" borderId="9" xfId="9" applyNumberFormat="1" applyFill="1" applyBorder="1" applyAlignment="1">
      <alignment horizontal="center" vertical="center" wrapText="1"/>
    </xf>
    <xf numFmtId="164" fontId="5" fillId="39" borderId="9" xfId="9" applyNumberFormat="1" applyFill="1" applyBorder="1" applyAlignment="1">
      <alignment horizontal="center" vertical="center" wrapText="1"/>
    </xf>
    <xf numFmtId="2" fontId="5" fillId="41" borderId="9" xfId="9" applyNumberFormat="1" applyFill="1" applyBorder="1" applyAlignment="1">
      <alignment horizontal="center" vertical="center" wrapText="1"/>
    </xf>
    <xf numFmtId="164" fontId="5" fillId="18" borderId="9" xfId="9" applyNumberFormat="1" applyFill="1" applyBorder="1" applyAlignment="1">
      <alignment horizontal="center" vertical="center" wrapText="1"/>
    </xf>
    <xf numFmtId="2" fontId="5" fillId="9" borderId="9" xfId="9" applyNumberFormat="1" applyFill="1" applyBorder="1" applyAlignment="1">
      <alignment horizontal="center" vertical="center" wrapText="1"/>
    </xf>
    <xf numFmtId="164" fontId="5" fillId="7" borderId="9" xfId="9" applyNumberFormat="1" applyFill="1" applyBorder="1" applyAlignment="1">
      <alignment horizontal="center" vertical="center" wrapText="1"/>
    </xf>
    <xf numFmtId="164" fontId="5" fillId="42" borderId="9" xfId="9" applyNumberFormat="1" applyFill="1" applyBorder="1" applyAlignment="1">
      <alignment horizontal="center" vertical="center" wrapText="1"/>
    </xf>
    <xf numFmtId="2" fontId="5" fillId="38" borderId="9" xfId="9" applyNumberFormat="1" applyFill="1" applyBorder="1" applyAlignment="1">
      <alignment horizontal="center" vertical="center" wrapText="1"/>
    </xf>
    <xf numFmtId="2" fontId="5" fillId="8" borderId="9" xfId="9" applyNumberFormat="1" applyFill="1" applyBorder="1" applyAlignment="1">
      <alignment horizontal="center" vertical="center" wrapText="1"/>
    </xf>
    <xf numFmtId="164" fontId="5" fillId="21" borderId="9" xfId="9" applyNumberFormat="1" applyFill="1" applyBorder="1" applyAlignment="1">
      <alignment horizontal="center" vertical="center" wrapText="1"/>
    </xf>
    <xf numFmtId="2" fontId="5" fillId="43" borderId="9" xfId="9" applyNumberFormat="1" applyFill="1" applyBorder="1" applyAlignment="1">
      <alignment horizontal="center" vertical="center" wrapText="1"/>
    </xf>
    <xf numFmtId="164" fontId="5" fillId="44" borderId="9" xfId="9" applyNumberFormat="1" applyFill="1" applyBorder="1" applyAlignment="1">
      <alignment horizontal="center" vertical="center" wrapText="1"/>
    </xf>
    <xf numFmtId="0" fontId="13" fillId="0" borderId="3" xfId="9" applyFont="1" applyBorder="1" applyAlignment="1">
      <alignment horizontal="left" vertical="center" wrapText="1"/>
    </xf>
    <xf numFmtId="2" fontId="5" fillId="18" borderId="9" xfId="9" applyNumberFormat="1" applyFill="1" applyBorder="1" applyAlignment="1">
      <alignment horizontal="center" vertical="center" wrapText="1"/>
    </xf>
    <xf numFmtId="164" fontId="5" fillId="47" borderId="9" xfId="9" applyNumberFormat="1" applyFill="1" applyBorder="1" applyAlignment="1">
      <alignment horizontal="center" vertical="center" wrapText="1"/>
    </xf>
    <xf numFmtId="2" fontId="5" fillId="32" borderId="9" xfId="9" applyNumberFormat="1" applyFill="1" applyBorder="1" applyAlignment="1">
      <alignment horizontal="center" vertical="center" wrapText="1"/>
    </xf>
    <xf numFmtId="2" fontId="5" fillId="48" borderId="9" xfId="9" applyNumberFormat="1" applyFill="1" applyBorder="1" applyAlignment="1">
      <alignment horizontal="center" vertical="center" wrapText="1"/>
    </xf>
    <xf numFmtId="164" fontId="5" fillId="15" borderId="9" xfId="9" applyNumberFormat="1" applyFill="1" applyBorder="1" applyAlignment="1">
      <alignment horizontal="center" vertical="center" wrapText="1"/>
    </xf>
    <xf numFmtId="2" fontId="5" fillId="26" borderId="9" xfId="9" applyNumberFormat="1" applyFill="1" applyBorder="1" applyAlignment="1">
      <alignment horizontal="center" vertical="center" wrapText="1"/>
    </xf>
    <xf numFmtId="164" fontId="5" fillId="34" borderId="9" xfId="9" applyNumberFormat="1" applyFill="1" applyBorder="1" applyAlignment="1">
      <alignment horizontal="center" vertical="center" wrapText="1"/>
    </xf>
    <xf numFmtId="164" fontId="5" fillId="10" borderId="9" xfId="9" applyNumberFormat="1" applyFill="1" applyBorder="1" applyAlignment="1">
      <alignment horizontal="center" vertical="center" wrapText="1"/>
    </xf>
    <xf numFmtId="2" fontId="5" fillId="49" borderId="9" xfId="9" applyNumberFormat="1" applyFill="1" applyBorder="1" applyAlignment="1">
      <alignment horizontal="center" vertical="center" wrapText="1"/>
    </xf>
    <xf numFmtId="164" fontId="5" fillId="50" borderId="9" xfId="9" applyNumberFormat="1" applyFill="1" applyBorder="1" applyAlignment="1">
      <alignment horizontal="center" vertical="center" wrapText="1"/>
    </xf>
    <xf numFmtId="164" fontId="5" fillId="33" borderId="9" xfId="9" applyNumberFormat="1" applyFill="1" applyBorder="1" applyAlignment="1">
      <alignment horizontal="center" vertical="center" wrapText="1"/>
    </xf>
    <xf numFmtId="2" fontId="5" fillId="51" borderId="9" xfId="9" applyNumberFormat="1" applyFill="1" applyBorder="1" applyAlignment="1">
      <alignment horizontal="center" vertical="center" wrapText="1"/>
    </xf>
    <xf numFmtId="2" fontId="5" fillId="45" borderId="9" xfId="9" applyNumberFormat="1" applyFill="1" applyBorder="1" applyAlignment="1">
      <alignment horizontal="center" vertical="center" wrapText="1"/>
    </xf>
    <xf numFmtId="2" fontId="5" fillId="25" borderId="9" xfId="9" applyNumberFormat="1" applyFill="1" applyBorder="1" applyAlignment="1">
      <alignment horizontal="center" vertical="center" wrapText="1"/>
    </xf>
    <xf numFmtId="2" fontId="5" fillId="19" borderId="9" xfId="9" applyNumberFormat="1" applyFill="1" applyBorder="1" applyAlignment="1">
      <alignment horizontal="center" vertical="center" wrapText="1"/>
    </xf>
    <xf numFmtId="164" fontId="5" fillId="9" borderId="9" xfId="9" applyNumberFormat="1" applyFill="1" applyBorder="1" applyAlignment="1">
      <alignment horizontal="center" vertical="center" wrapText="1"/>
    </xf>
    <xf numFmtId="2" fontId="5" fillId="37" borderId="9" xfId="9" applyNumberFormat="1" applyFill="1" applyBorder="1" applyAlignment="1">
      <alignment horizontal="center" vertical="center" wrapText="1"/>
    </xf>
    <xf numFmtId="164" fontId="5" fillId="41" borderId="9" xfId="9" applyNumberFormat="1" applyFill="1" applyBorder="1" applyAlignment="1">
      <alignment horizontal="center" vertical="center" wrapText="1"/>
    </xf>
    <xf numFmtId="2" fontId="5" fillId="52" borderId="9" xfId="9" applyNumberFormat="1" applyFill="1" applyBorder="1" applyAlignment="1">
      <alignment horizontal="center" vertical="center" wrapText="1"/>
    </xf>
    <xf numFmtId="164" fontId="5" fillId="17" borderId="9" xfId="9" applyNumberFormat="1" applyFill="1" applyBorder="1" applyAlignment="1">
      <alignment horizontal="center" vertical="center" wrapText="1"/>
    </xf>
    <xf numFmtId="2" fontId="5" fillId="53" borderId="9" xfId="9" applyNumberFormat="1" applyFill="1" applyBorder="1" applyAlignment="1">
      <alignment horizontal="center" vertical="center" wrapText="1"/>
    </xf>
    <xf numFmtId="2" fontId="5" fillId="34" borderId="9" xfId="9" applyNumberFormat="1" applyFill="1" applyBorder="1" applyAlignment="1">
      <alignment horizontal="center" vertical="center" wrapText="1"/>
    </xf>
    <xf numFmtId="164" fontId="5" fillId="19" borderId="9" xfId="9" applyNumberFormat="1" applyFill="1" applyBorder="1" applyAlignment="1">
      <alignment horizontal="center" vertical="center" wrapText="1"/>
    </xf>
    <xf numFmtId="2" fontId="5" fillId="20" borderId="9" xfId="9" applyNumberFormat="1" applyFill="1" applyBorder="1" applyAlignment="1">
      <alignment horizontal="center" vertical="center" wrapText="1"/>
    </xf>
    <xf numFmtId="2" fontId="5" fillId="50" borderId="9" xfId="9" applyNumberFormat="1" applyFill="1" applyBorder="1" applyAlignment="1">
      <alignment horizontal="center" vertical="center" wrapText="1"/>
    </xf>
    <xf numFmtId="164" fontId="5" fillId="54" borderId="9" xfId="9" applyNumberFormat="1" applyFill="1" applyBorder="1" applyAlignment="1">
      <alignment horizontal="center" vertical="center" wrapText="1"/>
    </xf>
    <xf numFmtId="2" fontId="5" fillId="0" borderId="0" xfId="9" applyNumberFormat="1" applyFill="1" applyAlignment="1">
      <alignment horizontal="center" vertical="center" wrapText="1"/>
    </xf>
    <xf numFmtId="2" fontId="5" fillId="27" borderId="9" xfId="9" applyNumberFormat="1" applyFill="1" applyBorder="1" applyAlignment="1">
      <alignment horizontal="center" vertical="center" wrapText="1"/>
    </xf>
    <xf numFmtId="164" fontId="5" fillId="12" borderId="9" xfId="9" applyNumberFormat="1" applyFill="1" applyBorder="1" applyAlignment="1">
      <alignment horizontal="center" vertical="center" wrapText="1"/>
    </xf>
    <xf numFmtId="2" fontId="5" fillId="14" borderId="9" xfId="9" applyNumberFormat="1" applyFill="1" applyBorder="1" applyAlignment="1">
      <alignment horizontal="center" vertical="center" wrapText="1"/>
    </xf>
    <xf numFmtId="2" fontId="5" fillId="12" borderId="9" xfId="9" applyNumberFormat="1" applyFill="1" applyBorder="1" applyAlignment="1">
      <alignment horizontal="center" vertical="center" wrapText="1"/>
    </xf>
    <xf numFmtId="2" fontId="5" fillId="28" borderId="9" xfId="9" applyNumberFormat="1" applyFill="1" applyBorder="1" applyAlignment="1">
      <alignment horizontal="center" vertical="center" wrapText="1"/>
    </xf>
    <xf numFmtId="2" fontId="5" fillId="11" borderId="9" xfId="9" applyNumberFormat="1" applyFill="1" applyBorder="1" applyAlignment="1">
      <alignment horizontal="center" vertical="center" wrapText="1"/>
    </xf>
    <xf numFmtId="164" fontId="32" fillId="0" borderId="0" xfId="1" applyNumberFormat="1" applyFont="1" applyAlignment="1">
      <alignment horizontal="center" vertical="center" wrapText="1"/>
    </xf>
    <xf numFmtId="164" fontId="33" fillId="0" borderId="0" xfId="1" applyNumberFormat="1" applyFont="1" applyAlignment="1">
      <alignment horizontal="center" vertical="center" wrapText="1"/>
    </xf>
    <xf numFmtId="164" fontId="33" fillId="0" borderId="0" xfId="1" applyNumberFormat="1" applyFont="1" applyBorder="1" applyAlignment="1">
      <alignment horizontal="center" vertical="center" wrapText="1"/>
    </xf>
    <xf numFmtId="2" fontId="32" fillId="0" borderId="0" xfId="1" applyNumberFormat="1" applyFont="1" applyAlignment="1">
      <alignment horizontal="center" vertical="center" wrapText="1"/>
    </xf>
    <xf numFmtId="2" fontId="33" fillId="0" borderId="0" xfId="1" applyNumberFormat="1" applyFont="1" applyAlignment="1">
      <alignment horizontal="center" vertical="center" wrapText="1"/>
    </xf>
    <xf numFmtId="2" fontId="33" fillId="0" borderId="0" xfId="0" applyNumberFormat="1" applyFont="1" applyAlignment="1">
      <alignment horizontal="center" vertical="center" wrapText="1"/>
    </xf>
    <xf numFmtId="164" fontId="34" fillId="0" borderId="0" xfId="12" applyNumberFormat="1" applyFont="1" applyAlignment="1">
      <alignment horizontal="center" vertical="center" wrapText="1"/>
    </xf>
    <xf numFmtId="164" fontId="35" fillId="0" borderId="0" xfId="12" applyNumberFormat="1" applyFont="1" applyAlignment="1">
      <alignment horizontal="center" vertical="center" wrapText="1"/>
    </xf>
    <xf numFmtId="164" fontId="32" fillId="0" borderId="0" xfId="12" applyNumberFormat="1" applyFont="1" applyAlignment="1">
      <alignment horizontal="center" vertical="center" wrapText="1"/>
    </xf>
    <xf numFmtId="164" fontId="33" fillId="0" borderId="0" xfId="12" applyNumberFormat="1" applyFont="1" applyAlignment="1">
      <alignment horizontal="center" vertical="center" wrapText="1"/>
    </xf>
    <xf numFmtId="164" fontId="33" fillId="0" borderId="0" xfId="12" applyNumberFormat="1" applyFont="1" applyBorder="1" applyAlignment="1">
      <alignment horizontal="center" vertical="center" wrapText="1"/>
    </xf>
    <xf numFmtId="2" fontId="32" fillId="0" borderId="0" xfId="12" applyNumberFormat="1" applyFont="1" applyAlignment="1">
      <alignment horizontal="center" vertical="center" wrapText="1"/>
    </xf>
    <xf numFmtId="2" fontId="33" fillId="0" borderId="0" xfId="12" applyNumberFormat="1" applyFont="1" applyAlignment="1">
      <alignment horizontal="center" vertical="center" wrapText="1"/>
    </xf>
    <xf numFmtId="2" fontId="33" fillId="0" borderId="0" xfId="11" applyNumberFormat="1" applyFont="1" applyAlignment="1">
      <alignment horizontal="center" vertical="center" wrapText="1"/>
    </xf>
    <xf numFmtId="164" fontId="32" fillId="0" borderId="0" xfId="6" applyNumberFormat="1" applyFont="1" applyAlignment="1">
      <alignment horizontal="center" vertical="center" wrapText="1"/>
    </xf>
    <xf numFmtId="164" fontId="33" fillId="0" borderId="0" xfId="6" applyNumberFormat="1" applyFont="1" applyAlignment="1">
      <alignment horizontal="center" vertical="center" wrapText="1"/>
    </xf>
    <xf numFmtId="164" fontId="33" fillId="0" borderId="0" xfId="6" applyNumberFormat="1" applyFont="1" applyBorder="1" applyAlignment="1">
      <alignment horizontal="center" vertical="center" wrapText="1"/>
    </xf>
    <xf numFmtId="2" fontId="32" fillId="0" borderId="0" xfId="6" applyNumberFormat="1" applyFont="1" applyAlignment="1">
      <alignment horizontal="center" vertical="center" wrapText="1"/>
    </xf>
    <xf numFmtId="2" fontId="33" fillId="0" borderId="0" xfId="6" applyNumberFormat="1" applyFont="1" applyAlignment="1">
      <alignment horizontal="center" vertical="center" wrapText="1"/>
    </xf>
    <xf numFmtId="2" fontId="33" fillId="0" borderId="0" xfId="5" applyNumberFormat="1" applyFont="1" applyAlignment="1">
      <alignment horizontal="center" vertical="center" wrapText="1"/>
    </xf>
    <xf numFmtId="0" fontId="27" fillId="0" borderId="3" xfId="9" applyFont="1" applyBorder="1" applyAlignment="1">
      <alignment horizontal="left" vertical="center" wrapText="1"/>
    </xf>
    <xf numFmtId="2" fontId="5" fillId="0" borderId="0" xfId="9" applyNumberFormat="1" applyFont="1" applyBorder="1" applyAlignment="1">
      <alignment horizontal="center" vertical="center" wrapText="1"/>
    </xf>
    <xf numFmtId="0" fontId="5" fillId="0" borderId="0" xfId="0" applyFont="1" applyAlignment="1">
      <alignment horizontal="center" vertical="center" wrapText="1"/>
    </xf>
    <xf numFmtId="0" fontId="18" fillId="0" borderId="2" xfId="0" applyFont="1" applyBorder="1" applyAlignment="1">
      <alignment horizontal="center" vertical="center" wrapText="1"/>
    </xf>
    <xf numFmtId="0" fontId="27" fillId="0" borderId="3" xfId="9" applyFont="1" applyBorder="1" applyAlignment="1">
      <alignment horizontal="center" vertical="center" wrapText="1"/>
    </xf>
    <xf numFmtId="0" fontId="5" fillId="0" borderId="0" xfId="9" applyFont="1" applyBorder="1" applyAlignment="1">
      <alignment horizontal="left" vertical="center" wrapText="1" indent="1"/>
    </xf>
    <xf numFmtId="0" fontId="5" fillId="0" borderId="2" xfId="0" applyFont="1" applyBorder="1" applyAlignment="1">
      <alignment horizontal="center" vertical="center" wrapText="1"/>
    </xf>
    <xf numFmtId="0" fontId="13" fillId="0" borderId="3" xfId="9" applyFont="1" applyBorder="1" applyAlignment="1">
      <alignment horizontal="center" vertical="center" wrapText="1"/>
    </xf>
    <xf numFmtId="0" fontId="27" fillId="0" borderId="3" xfId="9" applyFont="1" applyBorder="1" applyAlignment="1">
      <alignment horizontal="left" vertical="center" wrapText="1"/>
    </xf>
    <xf numFmtId="0" fontId="5" fillId="0" borderId="1" xfId="9" applyFont="1" applyBorder="1" applyAlignment="1">
      <alignment horizontal="left" vertical="center" wrapText="1"/>
    </xf>
    <xf numFmtId="0" fontId="5" fillId="0" borderId="0" xfId="9" applyFont="1" applyAlignment="1">
      <alignment horizontal="left" vertical="center" wrapText="1"/>
    </xf>
    <xf numFmtId="0" fontId="5" fillId="0" borderId="2" xfId="9" applyFont="1" applyBorder="1" applyAlignment="1">
      <alignment horizontal="left" vertical="center" wrapText="1"/>
    </xf>
    <xf numFmtId="0" fontId="5" fillId="0" borderId="1" xfId="9" applyFont="1" applyBorder="1" applyAlignment="1">
      <alignment horizontal="center" vertical="center" wrapText="1"/>
    </xf>
    <xf numFmtId="0" fontId="5" fillId="0" borderId="1" xfId="9" applyFont="1" applyBorder="1" applyAlignment="1">
      <alignment horizontal="left" vertical="center" wrapText="1" indent="1"/>
    </xf>
    <xf numFmtId="0" fontId="5" fillId="0" borderId="1" xfId="0" applyFont="1" applyBorder="1" applyAlignment="1">
      <alignment horizontal="center" vertical="center" wrapText="1"/>
    </xf>
    <xf numFmtId="2" fontId="5" fillId="0" borderId="1" xfId="9" applyNumberFormat="1" applyFont="1" applyBorder="1" applyAlignment="1">
      <alignment horizontal="center" vertical="center" wrapText="1"/>
    </xf>
    <xf numFmtId="2" fontId="3" fillId="0" borderId="0" xfId="9" applyNumberFormat="1" applyFont="1" applyAlignment="1">
      <alignment horizontal="center" vertical="center" wrapText="1"/>
    </xf>
    <xf numFmtId="2" fontId="3" fillId="0" borderId="1" xfId="9" applyNumberFormat="1" applyFont="1" applyBorder="1" applyAlignment="1">
      <alignment horizontal="center" vertical="center" wrapText="1"/>
    </xf>
    <xf numFmtId="0" fontId="3" fillId="0" borderId="0" xfId="13" applyAlignment="1">
      <alignment horizontal="center" vertical="center" wrapText="1"/>
    </xf>
    <xf numFmtId="0" fontId="3" fillId="0" borderId="0" xfId="13" applyAlignment="1">
      <alignment horizontal="left" vertical="center" wrapText="1"/>
    </xf>
    <xf numFmtId="0" fontId="3" fillId="0" borderId="2" xfId="13" applyBorder="1" applyAlignment="1">
      <alignment horizontal="center" vertical="center" wrapText="1"/>
    </xf>
    <xf numFmtId="169" fontId="3" fillId="55" borderId="9" xfId="13" applyNumberFormat="1" applyFill="1" applyBorder="1" applyAlignment="1">
      <alignment horizontal="center" vertical="center" wrapText="1"/>
    </xf>
    <xf numFmtId="169" fontId="3" fillId="56" borderId="9" xfId="13" applyNumberFormat="1" applyFill="1" applyBorder="1" applyAlignment="1">
      <alignment horizontal="center" vertical="center" wrapText="1"/>
    </xf>
    <xf numFmtId="169" fontId="3" fillId="57" borderId="9" xfId="13" applyNumberFormat="1" applyFill="1" applyBorder="1" applyAlignment="1">
      <alignment horizontal="center" vertical="center" wrapText="1"/>
    </xf>
    <xf numFmtId="169" fontId="3" fillId="58" borderId="9" xfId="13" applyNumberFormat="1" applyFill="1" applyBorder="1" applyAlignment="1">
      <alignment horizontal="center" vertical="center" wrapText="1"/>
    </xf>
    <xf numFmtId="169" fontId="3" fillId="59" borderId="9" xfId="13" applyNumberFormat="1" applyFill="1" applyBorder="1" applyAlignment="1">
      <alignment horizontal="center" vertical="center" wrapText="1"/>
    </xf>
    <xf numFmtId="169" fontId="3" fillId="60" borderId="9" xfId="13" applyNumberFormat="1" applyFill="1" applyBorder="1" applyAlignment="1">
      <alignment horizontal="center" vertical="center" wrapText="1"/>
    </xf>
    <xf numFmtId="169" fontId="3" fillId="61" borderId="9" xfId="13" applyNumberFormat="1" applyFill="1" applyBorder="1" applyAlignment="1">
      <alignment horizontal="center" vertical="center" wrapText="1"/>
    </xf>
    <xf numFmtId="169" fontId="3" fillId="62" borderId="9" xfId="13" applyNumberFormat="1" applyFill="1" applyBorder="1" applyAlignment="1">
      <alignment horizontal="center" vertical="center" wrapText="1"/>
    </xf>
    <xf numFmtId="169" fontId="3" fillId="63" borderId="9" xfId="13" applyNumberFormat="1" applyFill="1" applyBorder="1" applyAlignment="1">
      <alignment horizontal="center" vertical="center" wrapText="1"/>
    </xf>
    <xf numFmtId="169" fontId="3" fillId="64" borderId="9" xfId="13" applyNumberFormat="1" applyFill="1" applyBorder="1" applyAlignment="1">
      <alignment horizontal="center" vertical="center" wrapText="1"/>
    </xf>
    <xf numFmtId="169" fontId="3" fillId="65" borderId="9" xfId="13" applyNumberFormat="1" applyFill="1" applyBorder="1" applyAlignment="1">
      <alignment horizontal="center" vertical="center" wrapText="1"/>
    </xf>
    <xf numFmtId="169" fontId="3" fillId="66" borderId="9" xfId="13" applyNumberFormat="1" applyFill="1" applyBorder="1" applyAlignment="1">
      <alignment horizontal="center" vertical="center" wrapText="1"/>
    </xf>
    <xf numFmtId="169" fontId="3" fillId="67" borderId="9" xfId="13" applyNumberFormat="1" applyFill="1" applyBorder="1" applyAlignment="1">
      <alignment horizontal="center" vertical="center" wrapText="1"/>
    </xf>
    <xf numFmtId="169" fontId="3" fillId="68" borderId="9" xfId="13" applyNumberFormat="1" applyFill="1" applyBorder="1" applyAlignment="1">
      <alignment horizontal="center" vertical="center" wrapText="1"/>
    </xf>
    <xf numFmtId="169" fontId="3" fillId="69" borderId="9" xfId="13" applyNumberFormat="1" applyFill="1" applyBorder="1" applyAlignment="1">
      <alignment horizontal="center" vertical="center" wrapText="1"/>
    </xf>
    <xf numFmtId="169" fontId="3" fillId="70" borderId="9" xfId="13" applyNumberFormat="1" applyFill="1" applyBorder="1" applyAlignment="1">
      <alignment horizontal="center" vertical="center" wrapText="1"/>
    </xf>
    <xf numFmtId="169" fontId="3" fillId="71" borderId="9" xfId="13" applyNumberFormat="1" applyFill="1" applyBorder="1" applyAlignment="1">
      <alignment horizontal="center" vertical="center" wrapText="1"/>
    </xf>
    <xf numFmtId="169" fontId="3" fillId="74" borderId="9" xfId="13" applyNumberFormat="1" applyFill="1" applyBorder="1" applyAlignment="1">
      <alignment horizontal="center" vertical="center" wrapText="1"/>
    </xf>
    <xf numFmtId="169" fontId="3" fillId="89" borderId="9" xfId="13" applyNumberFormat="1" applyFill="1" applyBorder="1" applyAlignment="1">
      <alignment horizontal="center" vertical="center" wrapText="1"/>
    </xf>
    <xf numFmtId="169" fontId="3" fillId="8" borderId="9" xfId="13" applyNumberFormat="1" applyFill="1" applyBorder="1" applyAlignment="1">
      <alignment horizontal="center" vertical="center" wrapText="1"/>
    </xf>
    <xf numFmtId="169" fontId="3" fillId="90" borderId="9" xfId="13" applyNumberFormat="1" applyFill="1" applyBorder="1" applyAlignment="1">
      <alignment horizontal="center" vertical="center" wrapText="1"/>
    </xf>
    <xf numFmtId="169" fontId="3" fillId="91" borderId="9" xfId="13" applyNumberFormat="1" applyFill="1" applyBorder="1" applyAlignment="1">
      <alignment horizontal="center" vertical="center" wrapText="1"/>
    </xf>
    <xf numFmtId="169" fontId="3" fillId="38" borderId="9" xfId="13" applyNumberFormat="1" applyFill="1" applyBorder="1" applyAlignment="1">
      <alignment horizontal="center" vertical="center" wrapText="1"/>
    </xf>
    <xf numFmtId="169" fontId="3" fillId="35" borderId="9" xfId="13" applyNumberFormat="1" applyFill="1" applyBorder="1" applyAlignment="1">
      <alignment horizontal="center" vertical="center" wrapText="1"/>
    </xf>
    <xf numFmtId="169" fontId="3" fillId="92" borderId="9" xfId="13" applyNumberFormat="1" applyFill="1" applyBorder="1" applyAlignment="1">
      <alignment horizontal="center" vertical="center" wrapText="1"/>
    </xf>
    <xf numFmtId="169" fontId="3" fillId="93" borderId="9" xfId="13" applyNumberFormat="1" applyFill="1" applyBorder="1" applyAlignment="1">
      <alignment horizontal="center" vertical="center" wrapText="1"/>
    </xf>
    <xf numFmtId="169" fontId="3" fillId="81" borderId="9" xfId="13" applyNumberFormat="1" applyFill="1" applyBorder="1" applyAlignment="1">
      <alignment horizontal="center" vertical="center" wrapText="1"/>
    </xf>
    <xf numFmtId="169" fontId="3" fillId="72" borderId="9" xfId="13" applyNumberFormat="1" applyFill="1" applyBorder="1" applyAlignment="1">
      <alignment horizontal="center" vertical="center" wrapText="1"/>
    </xf>
    <xf numFmtId="169" fontId="3" fillId="95" borderId="9" xfId="13" applyNumberFormat="1" applyFill="1" applyBorder="1" applyAlignment="1">
      <alignment horizontal="center" vertical="center" wrapText="1"/>
    </xf>
    <xf numFmtId="169" fontId="3" fillId="98" borderId="9" xfId="13" applyNumberFormat="1" applyFill="1" applyBorder="1" applyAlignment="1">
      <alignment horizontal="center" vertical="center" wrapText="1"/>
    </xf>
    <xf numFmtId="169" fontId="3" fillId="138" borderId="9" xfId="13" applyNumberFormat="1" applyFill="1" applyBorder="1" applyAlignment="1">
      <alignment horizontal="center" vertical="center" wrapText="1"/>
    </xf>
    <xf numFmtId="169" fontId="3" fillId="139" borderId="9" xfId="13" applyNumberFormat="1" applyFill="1" applyBorder="1" applyAlignment="1">
      <alignment horizontal="center" vertical="center" wrapText="1"/>
    </xf>
    <xf numFmtId="169" fontId="3" fillId="117" borderId="9" xfId="13" applyNumberFormat="1" applyFill="1" applyBorder="1" applyAlignment="1">
      <alignment horizontal="center" vertical="center" wrapText="1"/>
    </xf>
    <xf numFmtId="169" fontId="3" fillId="116" borderId="9" xfId="13" applyNumberFormat="1" applyFill="1" applyBorder="1" applyAlignment="1">
      <alignment horizontal="center" vertical="center" wrapText="1"/>
    </xf>
    <xf numFmtId="169" fontId="3" fillId="82" borderId="9" xfId="13" applyNumberFormat="1" applyFill="1" applyBorder="1" applyAlignment="1">
      <alignment horizontal="center" vertical="center" wrapText="1"/>
    </xf>
    <xf numFmtId="169" fontId="3" fillId="86" borderId="9" xfId="13" applyNumberFormat="1" applyFill="1" applyBorder="1" applyAlignment="1">
      <alignment horizontal="center" vertical="center" wrapText="1"/>
    </xf>
    <xf numFmtId="169" fontId="3" fillId="144" borderId="9" xfId="13" applyNumberFormat="1" applyFill="1" applyBorder="1" applyAlignment="1">
      <alignment horizontal="center" vertical="center" wrapText="1"/>
    </xf>
    <xf numFmtId="169" fontId="3" fillId="80" borderId="9" xfId="13" applyNumberFormat="1" applyFill="1" applyBorder="1" applyAlignment="1">
      <alignment horizontal="center" vertical="center" wrapText="1"/>
    </xf>
    <xf numFmtId="169" fontId="3" fillId="97" borderId="9" xfId="13" applyNumberFormat="1" applyFill="1" applyBorder="1" applyAlignment="1">
      <alignment horizontal="center" vertical="center" wrapText="1"/>
    </xf>
    <xf numFmtId="169" fontId="3" fillId="118" borderId="9" xfId="13" applyNumberFormat="1" applyFill="1" applyBorder="1" applyAlignment="1">
      <alignment horizontal="center" vertical="center" wrapText="1"/>
    </xf>
    <xf numFmtId="169" fontId="3" fillId="101" borderId="9" xfId="13" applyNumberFormat="1" applyFill="1" applyBorder="1" applyAlignment="1">
      <alignment horizontal="center" vertical="center" wrapText="1"/>
    </xf>
    <xf numFmtId="169" fontId="3" fillId="94" borderId="9" xfId="13" applyNumberFormat="1" applyFill="1" applyBorder="1" applyAlignment="1">
      <alignment horizontal="center" vertical="center" wrapText="1"/>
    </xf>
    <xf numFmtId="169" fontId="3" fillId="123" borderId="9" xfId="13" applyNumberFormat="1" applyFill="1" applyBorder="1" applyAlignment="1">
      <alignment horizontal="center" vertical="center" wrapText="1"/>
    </xf>
    <xf numFmtId="169" fontId="3" fillId="78" borderId="9" xfId="13" applyNumberFormat="1" applyFill="1" applyBorder="1" applyAlignment="1">
      <alignment horizontal="center" vertical="center" wrapText="1"/>
    </xf>
    <xf numFmtId="169" fontId="3" fillId="77" borderId="9" xfId="13" applyNumberFormat="1" applyFill="1" applyBorder="1" applyAlignment="1">
      <alignment horizontal="center" vertical="center" wrapText="1"/>
    </xf>
    <xf numFmtId="169" fontId="3" fillId="100" borderId="9" xfId="13" applyNumberFormat="1" applyFill="1" applyBorder="1" applyAlignment="1">
      <alignment horizontal="center" vertical="center" wrapText="1"/>
    </xf>
    <xf numFmtId="169" fontId="3" fillId="85" borderId="9" xfId="13" applyNumberFormat="1" applyFill="1" applyBorder="1" applyAlignment="1">
      <alignment horizontal="center" vertical="center" wrapText="1"/>
    </xf>
    <xf numFmtId="169" fontId="3" fillId="122" borderId="9" xfId="13" applyNumberFormat="1" applyFill="1" applyBorder="1" applyAlignment="1">
      <alignment horizontal="center" vertical="center" wrapText="1"/>
    </xf>
    <xf numFmtId="169" fontId="3" fillId="124" borderId="9" xfId="13" applyNumberFormat="1" applyFill="1" applyBorder="1" applyAlignment="1">
      <alignment horizontal="center" vertical="center" wrapText="1"/>
    </xf>
    <xf numFmtId="169" fontId="3" fillId="149" borderId="9" xfId="13" applyNumberFormat="1" applyFill="1" applyBorder="1" applyAlignment="1">
      <alignment horizontal="center" vertical="center" wrapText="1"/>
    </xf>
    <xf numFmtId="169" fontId="3" fillId="181" borderId="9" xfId="13" applyNumberFormat="1" applyFill="1" applyBorder="1" applyAlignment="1">
      <alignment horizontal="center" vertical="center" wrapText="1"/>
    </xf>
    <xf numFmtId="169" fontId="3" fillId="182" borderId="9" xfId="13" applyNumberFormat="1" applyFill="1" applyBorder="1" applyAlignment="1">
      <alignment horizontal="center" vertical="center" wrapText="1"/>
    </xf>
    <xf numFmtId="169" fontId="3" fillId="183" borderId="9" xfId="13" applyNumberFormat="1" applyFill="1" applyBorder="1" applyAlignment="1">
      <alignment horizontal="center" vertical="center" wrapText="1"/>
    </xf>
    <xf numFmtId="169" fontId="3" fillId="96" borderId="9" xfId="13" applyNumberFormat="1" applyFill="1" applyBorder="1" applyAlignment="1">
      <alignment horizontal="center" vertical="center" wrapText="1"/>
    </xf>
    <xf numFmtId="169" fontId="3" fillId="109" borderId="9" xfId="13" applyNumberFormat="1" applyFill="1" applyBorder="1" applyAlignment="1">
      <alignment horizontal="center" vertical="center" wrapText="1"/>
    </xf>
    <xf numFmtId="169" fontId="3" fillId="141" borderId="9" xfId="13" applyNumberFormat="1" applyFill="1" applyBorder="1" applyAlignment="1">
      <alignment horizontal="center" vertical="center" wrapText="1"/>
    </xf>
    <xf numFmtId="169" fontId="3" fillId="166" borderId="9" xfId="13" applyNumberFormat="1" applyFill="1" applyBorder="1" applyAlignment="1">
      <alignment horizontal="center" vertical="center" wrapText="1"/>
    </xf>
    <xf numFmtId="169" fontId="3" fillId="184" borderId="9" xfId="13" applyNumberFormat="1" applyFill="1" applyBorder="1" applyAlignment="1">
      <alignment horizontal="center" vertical="center" wrapText="1"/>
    </xf>
    <xf numFmtId="169" fontId="3" fillId="185" borderId="9" xfId="13" applyNumberFormat="1" applyFill="1" applyBorder="1" applyAlignment="1">
      <alignment horizontal="center" vertical="center" wrapText="1"/>
    </xf>
    <xf numFmtId="169" fontId="3" fillId="134" borderId="9" xfId="13" applyNumberFormat="1" applyFill="1" applyBorder="1" applyAlignment="1">
      <alignment horizontal="center" vertical="center" wrapText="1"/>
    </xf>
    <xf numFmtId="169" fontId="3" fillId="120" borderId="9" xfId="13" applyNumberFormat="1" applyFill="1" applyBorder="1" applyAlignment="1">
      <alignment horizontal="center" vertical="center" wrapText="1"/>
    </xf>
    <xf numFmtId="169" fontId="3" fillId="157" borderId="9" xfId="13" applyNumberFormat="1" applyFill="1" applyBorder="1" applyAlignment="1">
      <alignment horizontal="center" vertical="center" wrapText="1"/>
    </xf>
    <xf numFmtId="169" fontId="3" fillId="121" borderId="9" xfId="13" applyNumberFormat="1" applyFill="1" applyBorder="1" applyAlignment="1">
      <alignment horizontal="center" vertical="center" wrapText="1"/>
    </xf>
    <xf numFmtId="169" fontId="3" fillId="104" borderId="9" xfId="13" applyNumberFormat="1" applyFill="1" applyBorder="1" applyAlignment="1">
      <alignment horizontal="center" vertical="center" wrapText="1"/>
    </xf>
    <xf numFmtId="169" fontId="3" fillId="106" borderId="9" xfId="13" applyNumberFormat="1" applyFill="1" applyBorder="1" applyAlignment="1">
      <alignment horizontal="center" vertical="center" wrapText="1"/>
    </xf>
    <xf numFmtId="169" fontId="3" fillId="169" borderId="9" xfId="13" applyNumberFormat="1" applyFill="1" applyBorder="1" applyAlignment="1">
      <alignment horizontal="center" vertical="center" wrapText="1"/>
    </xf>
    <xf numFmtId="169" fontId="3" fillId="186" borderId="9" xfId="13" applyNumberFormat="1" applyFill="1" applyBorder="1" applyAlignment="1">
      <alignment horizontal="center" vertical="center" wrapText="1"/>
    </xf>
    <xf numFmtId="169" fontId="3" fillId="105" borderId="9" xfId="13" applyNumberFormat="1" applyFill="1" applyBorder="1" applyAlignment="1">
      <alignment horizontal="center" vertical="center" wrapText="1"/>
    </xf>
    <xf numFmtId="169" fontId="3" fillId="73" borderId="9" xfId="13" applyNumberFormat="1" applyFill="1" applyBorder="1" applyAlignment="1">
      <alignment horizontal="center" vertical="center" wrapText="1"/>
    </xf>
    <xf numFmtId="169" fontId="3" fillId="75" borderId="9" xfId="13" applyNumberFormat="1" applyFill="1" applyBorder="1" applyAlignment="1">
      <alignment horizontal="center" vertical="center" wrapText="1"/>
    </xf>
    <xf numFmtId="169" fontId="3" fillId="76" borderId="9" xfId="13" applyNumberFormat="1" applyFill="1" applyBorder="1" applyAlignment="1">
      <alignment horizontal="center" vertical="center" wrapText="1"/>
    </xf>
    <xf numFmtId="169" fontId="3" fillId="79" borderId="9" xfId="13" applyNumberFormat="1" applyFill="1" applyBorder="1" applyAlignment="1">
      <alignment horizontal="center" vertical="center" wrapText="1"/>
    </xf>
    <xf numFmtId="169" fontId="3" fillId="83" borderId="9" xfId="13" applyNumberFormat="1" applyFill="1" applyBorder="1" applyAlignment="1">
      <alignment horizontal="center" vertical="center" wrapText="1"/>
    </xf>
    <xf numFmtId="169" fontId="3" fillId="84" borderId="9" xfId="13" applyNumberFormat="1" applyFill="1" applyBorder="1" applyAlignment="1">
      <alignment horizontal="center" vertical="center" wrapText="1"/>
    </xf>
    <xf numFmtId="169" fontId="3" fillId="108" borderId="9" xfId="13" applyNumberFormat="1" applyFill="1" applyBorder="1" applyAlignment="1">
      <alignment horizontal="center" vertical="center" wrapText="1"/>
    </xf>
    <xf numFmtId="169" fontId="3" fillId="87" borderId="9" xfId="13" applyNumberFormat="1" applyFill="1" applyBorder="1" applyAlignment="1">
      <alignment horizontal="center" vertical="center" wrapText="1"/>
    </xf>
    <xf numFmtId="169" fontId="3" fillId="88" borderId="9" xfId="13" applyNumberFormat="1" applyFill="1" applyBorder="1" applyAlignment="1">
      <alignment horizontal="center" vertical="center" wrapText="1"/>
    </xf>
    <xf numFmtId="169" fontId="3" fillId="99" borderId="9" xfId="13" applyNumberFormat="1" applyFill="1" applyBorder="1" applyAlignment="1">
      <alignment horizontal="center" vertical="center" wrapText="1"/>
    </xf>
    <xf numFmtId="169" fontId="3" fillId="128" borderId="9" xfId="13" applyNumberFormat="1" applyFill="1" applyBorder="1" applyAlignment="1">
      <alignment horizontal="center" vertical="center" wrapText="1"/>
    </xf>
    <xf numFmtId="169" fontId="3" fillId="129" borderId="9" xfId="13" applyNumberFormat="1" applyFill="1" applyBorder="1" applyAlignment="1">
      <alignment horizontal="center" vertical="center" wrapText="1"/>
    </xf>
    <xf numFmtId="169" fontId="3" fillId="51" borderId="9" xfId="13" applyNumberFormat="1" applyFill="1" applyBorder="1" applyAlignment="1">
      <alignment horizontal="center" vertical="center" wrapText="1"/>
    </xf>
    <xf numFmtId="169" fontId="3" fillId="130" borderId="9" xfId="13" applyNumberFormat="1" applyFill="1" applyBorder="1" applyAlignment="1">
      <alignment horizontal="center" vertical="center" wrapText="1"/>
    </xf>
    <xf numFmtId="169" fontId="3" fillId="132" borderId="9" xfId="13" applyNumberFormat="1" applyFill="1" applyBorder="1" applyAlignment="1">
      <alignment horizontal="center" vertical="center" wrapText="1"/>
    </xf>
    <xf numFmtId="169" fontId="3" fillId="107" borderId="9" xfId="13" applyNumberFormat="1" applyFill="1" applyBorder="1" applyAlignment="1">
      <alignment horizontal="center" vertical="center" wrapText="1"/>
    </xf>
    <xf numFmtId="169" fontId="3" fillId="163" borderId="9" xfId="13" applyNumberFormat="1" applyFill="1" applyBorder="1" applyAlignment="1">
      <alignment horizontal="center" vertical="center" wrapText="1"/>
    </xf>
    <xf numFmtId="169" fontId="3" fillId="133" borderId="9" xfId="13" applyNumberFormat="1" applyFill="1" applyBorder="1" applyAlignment="1">
      <alignment horizontal="center" vertical="center" wrapText="1"/>
    </xf>
    <xf numFmtId="169" fontId="3" fillId="155" borderId="9" xfId="13" applyNumberFormat="1" applyFill="1" applyBorder="1" applyAlignment="1">
      <alignment horizontal="center" vertical="center" wrapText="1"/>
    </xf>
    <xf numFmtId="169" fontId="3" fillId="113" borderId="9" xfId="13" applyNumberFormat="1" applyFill="1" applyBorder="1" applyAlignment="1">
      <alignment horizontal="center" vertical="center" wrapText="1"/>
    </xf>
    <xf numFmtId="169" fontId="3" fillId="112" borderId="9" xfId="13" applyNumberFormat="1" applyFill="1" applyBorder="1" applyAlignment="1">
      <alignment horizontal="center" vertical="center" wrapText="1"/>
    </xf>
    <xf numFmtId="169" fontId="3" fillId="110" borderId="9" xfId="13" applyNumberFormat="1" applyFill="1" applyBorder="1" applyAlignment="1">
      <alignment horizontal="center" vertical="center" wrapText="1"/>
    </xf>
    <xf numFmtId="169" fontId="3" fillId="103" borderId="9" xfId="13" applyNumberFormat="1" applyFill="1" applyBorder="1" applyAlignment="1">
      <alignment horizontal="center" vertical="center" wrapText="1"/>
    </xf>
    <xf numFmtId="169" fontId="3" fillId="148" borderId="9" xfId="13" applyNumberFormat="1" applyFill="1" applyBorder="1" applyAlignment="1">
      <alignment horizontal="center" vertical="center" wrapText="1"/>
    </xf>
    <xf numFmtId="169" fontId="3" fillId="145" borderId="9" xfId="13" applyNumberFormat="1" applyFill="1" applyBorder="1" applyAlignment="1">
      <alignment horizontal="center" vertical="center" wrapText="1"/>
    </xf>
    <xf numFmtId="169" fontId="3" fillId="156" borderId="9" xfId="13" applyNumberFormat="1" applyFill="1" applyBorder="1" applyAlignment="1">
      <alignment horizontal="center" vertical="center" wrapText="1"/>
    </xf>
    <xf numFmtId="169" fontId="3" fillId="45" borderId="9" xfId="13" applyNumberFormat="1" applyFill="1" applyBorder="1" applyAlignment="1">
      <alignment horizontal="center" vertical="center" wrapText="1"/>
    </xf>
    <xf numFmtId="169" fontId="3" fillId="158" borderId="9" xfId="13" applyNumberFormat="1" applyFill="1" applyBorder="1" applyAlignment="1">
      <alignment horizontal="center" vertical="center" wrapText="1"/>
    </xf>
    <xf numFmtId="169" fontId="3" fillId="13" borderId="9" xfId="13" applyNumberFormat="1" applyFill="1" applyBorder="1" applyAlignment="1">
      <alignment horizontal="center" vertical="center" wrapText="1"/>
    </xf>
    <xf numFmtId="169" fontId="3" fillId="159" borderId="9" xfId="13" applyNumberFormat="1" applyFill="1" applyBorder="1" applyAlignment="1">
      <alignment horizontal="center" vertical="center" wrapText="1"/>
    </xf>
    <xf numFmtId="169" fontId="3" fillId="102" borderId="9" xfId="13" applyNumberFormat="1" applyFill="1" applyBorder="1" applyAlignment="1">
      <alignment horizontal="center" vertical="center" wrapText="1"/>
    </xf>
    <xf numFmtId="169" fontId="3" fillId="24" borderId="9" xfId="13" applyNumberFormat="1" applyFill="1" applyBorder="1" applyAlignment="1">
      <alignment horizontal="center" vertical="center" wrapText="1"/>
    </xf>
    <xf numFmtId="169" fontId="3" fillId="126" borderId="9" xfId="13" applyNumberFormat="1" applyFill="1" applyBorder="1" applyAlignment="1">
      <alignment horizontal="center" vertical="center" wrapText="1"/>
    </xf>
    <xf numFmtId="169" fontId="3" fillId="164" borderId="9" xfId="13" applyNumberFormat="1" applyFill="1" applyBorder="1" applyAlignment="1">
      <alignment horizontal="center" vertical="center" wrapText="1"/>
    </xf>
    <xf numFmtId="169" fontId="3" fillId="165" borderId="9" xfId="13" applyNumberFormat="1" applyFill="1" applyBorder="1" applyAlignment="1">
      <alignment horizontal="center" vertical="center" wrapText="1"/>
    </xf>
    <xf numFmtId="169" fontId="3" fillId="150" borderId="9" xfId="13" applyNumberFormat="1" applyFill="1" applyBorder="1" applyAlignment="1">
      <alignment horizontal="center" vertical="center" wrapText="1"/>
    </xf>
    <xf numFmtId="169" fontId="3" fillId="115" borderId="9" xfId="13" applyNumberFormat="1" applyFill="1" applyBorder="1" applyAlignment="1">
      <alignment horizontal="center" vertical="center" wrapText="1"/>
    </xf>
    <xf numFmtId="169" fontId="3" fillId="131" borderId="9" xfId="13" applyNumberFormat="1" applyFill="1" applyBorder="1" applyAlignment="1">
      <alignment horizontal="center" vertical="center" wrapText="1"/>
    </xf>
    <xf numFmtId="169" fontId="3" fillId="119" borderId="9" xfId="13" applyNumberFormat="1" applyFill="1" applyBorder="1" applyAlignment="1">
      <alignment horizontal="center" vertical="center" wrapText="1"/>
    </xf>
    <xf numFmtId="169" fontId="3" fillId="111" borderId="9" xfId="13" applyNumberFormat="1" applyFill="1" applyBorder="1" applyAlignment="1">
      <alignment horizontal="center" vertical="center" wrapText="1"/>
    </xf>
    <xf numFmtId="169" fontId="3" fillId="9" borderId="9" xfId="13" applyNumberFormat="1" applyFill="1" applyBorder="1" applyAlignment="1">
      <alignment horizontal="center" vertical="center" wrapText="1"/>
    </xf>
    <xf numFmtId="169" fontId="3" fillId="52" borderId="9" xfId="13" applyNumberFormat="1" applyFill="1" applyBorder="1" applyAlignment="1">
      <alignment horizontal="center" vertical="center" wrapText="1"/>
    </xf>
    <xf numFmtId="169" fontId="3" fillId="114" borderId="9" xfId="13" applyNumberFormat="1" applyFill="1" applyBorder="1" applyAlignment="1">
      <alignment horizontal="center" vertical="center" wrapText="1"/>
    </xf>
    <xf numFmtId="169" fontId="3" fillId="168" borderId="9" xfId="13" applyNumberFormat="1" applyFill="1" applyBorder="1" applyAlignment="1">
      <alignment horizontal="center" vertical="center" wrapText="1"/>
    </xf>
    <xf numFmtId="169" fontId="3" fillId="11" borderId="9" xfId="13" applyNumberFormat="1" applyFill="1" applyBorder="1" applyAlignment="1">
      <alignment horizontal="center" vertical="center" wrapText="1"/>
    </xf>
    <xf numFmtId="169" fontId="3" fillId="179" borderId="9" xfId="13" applyNumberFormat="1" applyFill="1" applyBorder="1" applyAlignment="1">
      <alignment horizontal="center" vertical="center" wrapText="1"/>
    </xf>
    <xf numFmtId="169" fontId="3" fillId="187" borderId="9" xfId="13" applyNumberFormat="1" applyFill="1" applyBorder="1" applyAlignment="1">
      <alignment horizontal="center" vertical="center" wrapText="1"/>
    </xf>
    <xf numFmtId="169" fontId="3" fillId="189" borderId="9" xfId="13" applyNumberFormat="1" applyFill="1" applyBorder="1" applyAlignment="1">
      <alignment horizontal="center" vertical="center" wrapText="1"/>
    </xf>
    <xf numFmtId="169" fontId="3" fillId="135" borderId="9" xfId="13" applyNumberFormat="1" applyFill="1" applyBorder="1" applyAlignment="1">
      <alignment horizontal="center" vertical="center" wrapText="1"/>
    </xf>
    <xf numFmtId="169" fontId="3" fillId="136" borderId="9" xfId="13" applyNumberFormat="1" applyFill="1" applyBorder="1" applyAlignment="1">
      <alignment horizontal="center" vertical="center" wrapText="1"/>
    </xf>
    <xf numFmtId="169" fontId="3" fillId="137" borderId="9" xfId="13" applyNumberFormat="1" applyFill="1" applyBorder="1" applyAlignment="1">
      <alignment horizontal="center" vertical="center" wrapText="1"/>
    </xf>
    <xf numFmtId="169" fontId="3" fillId="146" borderId="9" xfId="13" applyNumberFormat="1" applyFill="1" applyBorder="1" applyAlignment="1">
      <alignment horizontal="center" vertical="center" wrapText="1"/>
    </xf>
    <xf numFmtId="169" fontId="3" fillId="147" borderId="9" xfId="13" applyNumberFormat="1" applyFill="1" applyBorder="1" applyAlignment="1">
      <alignment horizontal="center" vertical="center" wrapText="1"/>
    </xf>
    <xf numFmtId="169" fontId="3" fillId="125" borderId="9" xfId="13" applyNumberFormat="1" applyFill="1" applyBorder="1" applyAlignment="1">
      <alignment horizontal="center" vertical="center" wrapText="1"/>
    </xf>
    <xf numFmtId="169" fontId="3" fillId="26" borderId="9" xfId="13" applyNumberFormat="1" applyFill="1" applyBorder="1" applyAlignment="1">
      <alignment horizontal="center" vertical="center" wrapText="1"/>
    </xf>
    <xf numFmtId="169" fontId="3" fillId="29" borderId="9" xfId="13" applyNumberFormat="1" applyFill="1" applyBorder="1" applyAlignment="1">
      <alignment horizontal="center" vertical="center" wrapText="1"/>
    </xf>
    <xf numFmtId="169" fontId="3" fillId="127" borderId="9" xfId="13" applyNumberFormat="1" applyFill="1" applyBorder="1" applyAlignment="1">
      <alignment horizontal="center" vertical="center" wrapText="1"/>
    </xf>
    <xf numFmtId="169" fontId="3" fillId="140" borderId="9" xfId="13" applyNumberFormat="1" applyFill="1" applyBorder="1" applyAlignment="1">
      <alignment horizontal="center" vertical="center" wrapText="1"/>
    </xf>
    <xf numFmtId="169" fontId="3" fillId="142" borderId="9" xfId="13" applyNumberFormat="1" applyFill="1" applyBorder="1" applyAlignment="1">
      <alignment horizontal="center" vertical="center" wrapText="1"/>
    </xf>
    <xf numFmtId="169" fontId="3" fillId="143" borderId="9" xfId="13" applyNumberFormat="1" applyFill="1" applyBorder="1" applyAlignment="1">
      <alignment horizontal="center" vertical="center" wrapText="1"/>
    </xf>
    <xf numFmtId="169" fontId="3" fillId="151" borderId="9" xfId="13" applyNumberFormat="1" applyFill="1" applyBorder="1" applyAlignment="1">
      <alignment horizontal="center" vertical="center" wrapText="1"/>
    </xf>
    <xf numFmtId="169" fontId="3" fillId="152" borderId="9" xfId="13" applyNumberFormat="1" applyFill="1" applyBorder="1" applyAlignment="1">
      <alignment horizontal="center" vertical="center" wrapText="1"/>
    </xf>
    <xf numFmtId="169" fontId="3" fillId="153" borderId="9" xfId="13" applyNumberFormat="1" applyFill="1" applyBorder="1" applyAlignment="1">
      <alignment horizontal="center" vertical="center" wrapText="1"/>
    </xf>
    <xf numFmtId="169" fontId="3" fillId="154" borderId="9" xfId="13" applyNumberFormat="1" applyFill="1" applyBorder="1" applyAlignment="1">
      <alignment horizontal="center" vertical="center" wrapText="1"/>
    </xf>
    <xf numFmtId="169" fontId="3" fillId="188" borderId="9" xfId="13" applyNumberFormat="1" applyFill="1" applyBorder="1" applyAlignment="1">
      <alignment horizontal="center" vertical="center" wrapText="1"/>
    </xf>
    <xf numFmtId="169" fontId="3" fillId="190" borderId="9" xfId="13" applyNumberFormat="1" applyFill="1" applyBorder="1" applyAlignment="1">
      <alignment horizontal="center" vertical="center" wrapText="1"/>
    </xf>
    <xf numFmtId="169" fontId="3" fillId="170" borderId="9" xfId="13" applyNumberFormat="1" applyFill="1" applyBorder="1" applyAlignment="1">
      <alignment horizontal="center" vertical="center" wrapText="1"/>
    </xf>
    <xf numFmtId="169" fontId="3" fillId="36" borderId="9" xfId="13" applyNumberFormat="1" applyFill="1" applyBorder="1" applyAlignment="1">
      <alignment horizontal="center" vertical="center" wrapText="1"/>
    </xf>
    <xf numFmtId="169" fontId="3" fillId="37" borderId="9" xfId="13" applyNumberFormat="1" applyFill="1" applyBorder="1" applyAlignment="1">
      <alignment horizontal="center" vertical="center" wrapText="1"/>
    </xf>
    <xf numFmtId="169" fontId="3" fillId="40" borderId="9" xfId="13" applyNumberFormat="1" applyFill="1" applyBorder="1" applyAlignment="1">
      <alignment horizontal="center" vertical="center" wrapText="1"/>
    </xf>
    <xf numFmtId="169" fontId="3" fillId="43" borderId="9" xfId="13" applyNumberFormat="1" applyFill="1" applyBorder="1" applyAlignment="1">
      <alignment horizontal="center" vertical="center" wrapText="1"/>
    </xf>
    <xf numFmtId="169" fontId="3" fillId="199" borderId="9" xfId="13" applyNumberFormat="1" applyFill="1" applyBorder="1" applyAlignment="1">
      <alignment horizontal="center" vertical="center" wrapText="1"/>
    </xf>
    <xf numFmtId="169" fontId="3" fillId="32" borderId="9" xfId="13" applyNumberFormat="1" applyFill="1" applyBorder="1" applyAlignment="1">
      <alignment horizontal="center" vertical="center" wrapText="1"/>
    </xf>
    <xf numFmtId="169" fontId="3" fillId="202" borderId="9" xfId="13" applyNumberFormat="1" applyFill="1" applyBorder="1" applyAlignment="1">
      <alignment horizontal="center" vertical="center" wrapText="1"/>
    </xf>
    <xf numFmtId="169" fontId="3" fillId="171" borderId="9" xfId="13" applyNumberFormat="1" applyFill="1" applyBorder="1" applyAlignment="1">
      <alignment horizontal="center" vertical="center" wrapText="1"/>
    </xf>
    <xf numFmtId="169" fontId="3" fillId="160" borderId="9" xfId="13" applyNumberFormat="1" applyFill="1" applyBorder="1" applyAlignment="1">
      <alignment horizontal="center" vertical="center" wrapText="1"/>
    </xf>
    <xf numFmtId="169" fontId="3" fillId="173" borderId="9" xfId="13" applyNumberFormat="1" applyFill="1" applyBorder="1" applyAlignment="1">
      <alignment horizontal="center" vertical="center" wrapText="1"/>
    </xf>
    <xf numFmtId="169" fontId="3" fillId="28" borderId="9" xfId="13" applyNumberFormat="1" applyFill="1" applyBorder="1" applyAlignment="1">
      <alignment horizontal="center" vertical="center" wrapText="1"/>
    </xf>
    <xf numFmtId="169" fontId="3" fillId="172" borderId="9" xfId="13" applyNumberFormat="1" applyFill="1" applyBorder="1" applyAlignment="1">
      <alignment horizontal="center" vertical="center" wrapText="1"/>
    </xf>
    <xf numFmtId="169" fontId="3" fillId="174" borderId="9" xfId="13" applyNumberFormat="1" applyFill="1" applyBorder="1" applyAlignment="1">
      <alignment horizontal="center" vertical="center" wrapText="1"/>
    </xf>
    <xf numFmtId="169" fontId="3" fillId="175" borderId="9" xfId="13" applyNumberFormat="1" applyFill="1" applyBorder="1" applyAlignment="1">
      <alignment horizontal="center" vertical="center" wrapText="1"/>
    </xf>
    <xf numFmtId="169" fontId="3" fillId="176" borderId="9" xfId="13" applyNumberFormat="1" applyFill="1" applyBorder="1" applyAlignment="1">
      <alignment horizontal="center" vertical="center" wrapText="1"/>
    </xf>
    <xf numFmtId="169" fontId="3" fillId="177" borderId="9" xfId="13" applyNumberFormat="1" applyFill="1" applyBorder="1" applyAlignment="1">
      <alignment horizontal="center" vertical="center" wrapText="1"/>
    </xf>
    <xf numFmtId="169" fontId="3" fillId="178" borderId="9" xfId="13" applyNumberFormat="1" applyFill="1" applyBorder="1" applyAlignment="1">
      <alignment horizontal="center" vertical="center" wrapText="1"/>
    </xf>
    <xf numFmtId="169" fontId="3" fillId="22" borderId="9" xfId="13" applyNumberFormat="1" applyFill="1" applyBorder="1" applyAlignment="1">
      <alignment horizontal="center" vertical="center" wrapText="1"/>
    </xf>
    <xf numFmtId="169" fontId="3" fillId="23" borderId="9" xfId="13" applyNumberFormat="1" applyFill="1" applyBorder="1" applyAlignment="1">
      <alignment horizontal="center" vertical="center" wrapText="1"/>
    </xf>
    <xf numFmtId="169" fontId="3" fillId="193" borderId="9" xfId="13" applyNumberFormat="1" applyFill="1" applyBorder="1" applyAlignment="1">
      <alignment horizontal="center" vertical="center" wrapText="1"/>
    </xf>
    <xf numFmtId="169" fontId="3" fillId="161" borderId="9" xfId="13" applyNumberFormat="1" applyFill="1" applyBorder="1" applyAlignment="1">
      <alignment horizontal="center" vertical="center" wrapText="1"/>
    </xf>
    <xf numFmtId="169" fontId="3" fillId="194" borderId="9" xfId="13" applyNumberFormat="1" applyFill="1" applyBorder="1" applyAlignment="1">
      <alignment horizontal="center" vertical="center" wrapText="1"/>
    </xf>
    <xf numFmtId="169" fontId="3" fillId="195" borderId="9" xfId="13" applyNumberFormat="1" applyFill="1" applyBorder="1" applyAlignment="1">
      <alignment horizontal="center" vertical="center" wrapText="1"/>
    </xf>
    <xf numFmtId="169" fontId="3" fillId="191" borderId="9" xfId="13" applyNumberFormat="1" applyFill="1" applyBorder="1" applyAlignment="1">
      <alignment horizontal="center" vertical="center" wrapText="1"/>
    </xf>
    <xf numFmtId="169" fontId="3" fillId="30" borderId="9" xfId="13" applyNumberFormat="1" applyFill="1" applyBorder="1" applyAlignment="1">
      <alignment horizontal="center" vertical="center" wrapText="1"/>
    </xf>
    <xf numFmtId="169" fontId="3" fillId="200" borderId="9" xfId="13" applyNumberFormat="1" applyFill="1" applyBorder="1" applyAlignment="1">
      <alignment horizontal="center" vertical="center" wrapText="1"/>
    </xf>
    <xf numFmtId="169" fontId="3" fillId="196" borderId="9" xfId="13" applyNumberFormat="1" applyFill="1" applyBorder="1" applyAlignment="1">
      <alignment horizontal="center" vertical="center" wrapText="1"/>
    </xf>
    <xf numFmtId="169" fontId="3" fillId="14" borderId="9" xfId="13" applyNumberFormat="1" applyFill="1" applyBorder="1" applyAlignment="1">
      <alignment horizontal="center" vertical="center" wrapText="1"/>
    </xf>
    <xf numFmtId="169" fontId="3" fillId="204" borderId="9" xfId="13" applyNumberFormat="1" applyFill="1" applyBorder="1" applyAlignment="1">
      <alignment horizontal="center" vertical="center" wrapText="1"/>
    </xf>
    <xf numFmtId="169" fontId="3" fillId="197" borderId="9" xfId="13" applyNumberFormat="1" applyFill="1" applyBorder="1" applyAlignment="1">
      <alignment horizontal="center" vertical="center" wrapText="1"/>
    </xf>
    <xf numFmtId="169" fontId="3" fillId="31" borderId="9" xfId="13" applyNumberFormat="1" applyFill="1" applyBorder="1" applyAlignment="1">
      <alignment horizontal="center" vertical="center" wrapText="1"/>
    </xf>
    <xf numFmtId="169" fontId="3" fillId="54" borderId="9" xfId="13" applyNumberFormat="1" applyFill="1" applyBorder="1" applyAlignment="1">
      <alignment horizontal="center" vertical="center" wrapText="1"/>
    </xf>
    <xf numFmtId="169" fontId="3" fillId="201" borderId="9" xfId="13" applyNumberFormat="1" applyFill="1" applyBorder="1" applyAlignment="1">
      <alignment horizontal="center" vertical="center" wrapText="1"/>
    </xf>
    <xf numFmtId="169" fontId="3" fillId="34" borderId="9" xfId="13" applyNumberFormat="1" applyFill="1" applyBorder="1" applyAlignment="1">
      <alignment horizontal="center" vertical="center" wrapText="1"/>
    </xf>
    <xf numFmtId="169" fontId="3" fillId="33" borderId="9" xfId="13" applyNumberFormat="1" applyFill="1" applyBorder="1" applyAlignment="1">
      <alignment horizontal="center" vertical="center" wrapText="1"/>
    </xf>
    <xf numFmtId="169" fontId="3" fillId="10" borderId="9" xfId="13" applyNumberFormat="1" applyFill="1" applyBorder="1" applyAlignment="1">
      <alignment horizontal="center" vertical="center" wrapText="1"/>
    </xf>
    <xf numFmtId="169" fontId="3" fillId="192" borderId="9" xfId="13" applyNumberFormat="1" applyFill="1" applyBorder="1" applyAlignment="1">
      <alignment horizontal="center" vertical="center" wrapText="1"/>
    </xf>
    <xf numFmtId="169" fontId="3" fillId="198" borderId="9" xfId="13" applyNumberFormat="1" applyFill="1" applyBorder="1" applyAlignment="1">
      <alignment horizontal="center" vertical="center" wrapText="1"/>
    </xf>
    <xf numFmtId="169" fontId="3" fillId="48" borderId="9" xfId="13" applyNumberFormat="1" applyFill="1" applyBorder="1" applyAlignment="1">
      <alignment horizontal="center" vertical="center" wrapText="1"/>
    </xf>
    <xf numFmtId="169" fontId="3" fillId="53" borderId="9" xfId="13" applyNumberFormat="1" applyFill="1" applyBorder="1" applyAlignment="1">
      <alignment horizontal="center" vertical="center" wrapText="1"/>
    </xf>
    <xf numFmtId="169" fontId="3" fillId="46" borderId="9" xfId="13" applyNumberFormat="1" applyFill="1" applyBorder="1" applyAlignment="1">
      <alignment horizontal="center" vertical="center" wrapText="1"/>
    </xf>
    <xf numFmtId="169" fontId="3" fillId="17" borderId="9" xfId="13" applyNumberFormat="1" applyFill="1" applyBorder="1" applyAlignment="1">
      <alignment horizontal="center" vertical="center" wrapText="1"/>
    </xf>
    <xf numFmtId="169" fontId="3" fillId="18" borderId="9" xfId="13" applyNumberFormat="1" applyFill="1" applyBorder="1" applyAlignment="1">
      <alignment horizontal="center" vertical="center" wrapText="1"/>
    </xf>
    <xf numFmtId="169" fontId="3" fillId="16" borderId="9" xfId="13" applyNumberFormat="1" applyFill="1" applyBorder="1" applyAlignment="1">
      <alignment horizontal="center" vertical="center" wrapText="1"/>
    </xf>
    <xf numFmtId="169" fontId="3" fillId="41" borderId="9" xfId="13" applyNumberFormat="1" applyFill="1" applyBorder="1" applyAlignment="1">
      <alignment horizontal="center" vertical="center" wrapText="1"/>
    </xf>
    <xf numFmtId="169" fontId="3" fillId="25" borderId="9" xfId="13" applyNumberFormat="1" applyFill="1" applyBorder="1" applyAlignment="1">
      <alignment horizontal="center" vertical="center" wrapText="1"/>
    </xf>
    <xf numFmtId="169" fontId="3" fillId="167" borderId="9" xfId="13" applyNumberFormat="1" applyFill="1" applyBorder="1" applyAlignment="1">
      <alignment horizontal="center" vertical="center" wrapText="1"/>
    </xf>
    <xf numFmtId="169" fontId="3" fillId="20" borderId="9" xfId="13" applyNumberFormat="1" applyFill="1" applyBorder="1" applyAlignment="1">
      <alignment horizontal="center" vertical="center" wrapText="1"/>
    </xf>
    <xf numFmtId="169" fontId="3" fillId="49" borderId="9" xfId="13" applyNumberFormat="1" applyFill="1" applyBorder="1" applyAlignment="1">
      <alignment horizontal="center" vertical="center" wrapText="1"/>
    </xf>
    <xf numFmtId="169" fontId="3" fillId="21" borderId="9" xfId="13" applyNumberFormat="1" applyFill="1" applyBorder="1" applyAlignment="1">
      <alignment horizontal="center" vertical="center" wrapText="1"/>
    </xf>
    <xf numFmtId="169" fontId="3" fillId="19" borderId="9" xfId="13" applyNumberFormat="1" applyFill="1" applyBorder="1" applyAlignment="1">
      <alignment horizontal="center" vertical="center" wrapText="1"/>
    </xf>
    <xf numFmtId="169" fontId="3" fillId="7" borderId="9" xfId="13" applyNumberFormat="1" applyFill="1" applyBorder="1" applyAlignment="1">
      <alignment horizontal="center" vertical="center" wrapText="1"/>
    </xf>
    <xf numFmtId="169" fontId="3" fillId="39" borderId="9" xfId="13" applyNumberFormat="1" applyFill="1" applyBorder="1" applyAlignment="1">
      <alignment horizontal="center" vertical="center" wrapText="1"/>
    </xf>
    <xf numFmtId="169" fontId="3" fillId="47" borderId="9" xfId="13" applyNumberFormat="1" applyFill="1" applyBorder="1" applyAlignment="1">
      <alignment horizontal="center" vertical="center" wrapText="1"/>
    </xf>
    <xf numFmtId="169" fontId="3" fillId="15" borderId="9" xfId="13" applyNumberFormat="1" applyFill="1" applyBorder="1" applyAlignment="1">
      <alignment horizontal="center" vertical="center" wrapText="1"/>
    </xf>
    <xf numFmtId="169" fontId="3" fillId="180" borderId="9" xfId="13" applyNumberFormat="1" applyFill="1" applyBorder="1" applyAlignment="1">
      <alignment horizontal="center" vertical="center" wrapText="1"/>
    </xf>
    <xf numFmtId="169" fontId="3" fillId="12" borderId="9" xfId="13" applyNumberFormat="1" applyFill="1" applyBorder="1" applyAlignment="1">
      <alignment horizontal="center" vertical="center" wrapText="1"/>
    </xf>
    <xf numFmtId="169" fontId="3" fillId="50" borderId="9" xfId="13" applyNumberFormat="1" applyFill="1" applyBorder="1" applyAlignment="1">
      <alignment horizontal="center" vertical="center" wrapText="1"/>
    </xf>
    <xf numFmtId="169" fontId="3" fillId="27" borderId="9" xfId="13" applyNumberFormat="1" applyFill="1" applyBorder="1" applyAlignment="1">
      <alignment horizontal="center" vertical="center" wrapText="1"/>
    </xf>
    <xf numFmtId="169" fontId="3" fillId="42" borderId="9" xfId="13" applyNumberFormat="1" applyFill="1" applyBorder="1" applyAlignment="1">
      <alignment horizontal="center" vertical="center" wrapText="1"/>
    </xf>
    <xf numFmtId="169" fontId="3" fillId="44" borderId="9" xfId="13" applyNumberFormat="1" applyFill="1" applyBorder="1" applyAlignment="1">
      <alignment horizontal="center" vertical="center" wrapText="1"/>
    </xf>
    <xf numFmtId="169" fontId="3" fillId="203" borderId="9" xfId="13" applyNumberFormat="1" applyFill="1" applyBorder="1" applyAlignment="1">
      <alignment horizontal="center" vertical="center" wrapText="1"/>
    </xf>
    <xf numFmtId="169" fontId="3" fillId="205" borderId="9" xfId="13" applyNumberFormat="1" applyFill="1" applyBorder="1" applyAlignment="1">
      <alignment horizontal="center" vertical="center" wrapText="1"/>
    </xf>
    <xf numFmtId="169" fontId="3" fillId="206" borderId="9" xfId="13" applyNumberFormat="1" applyFill="1" applyBorder="1" applyAlignment="1">
      <alignment horizontal="center" vertical="center" wrapText="1"/>
    </xf>
    <xf numFmtId="0" fontId="3" fillId="0" borderId="0" xfId="13" applyBorder="1" applyAlignment="1">
      <alignment horizontal="center" vertical="center" wrapText="1"/>
    </xf>
    <xf numFmtId="0" fontId="3" fillId="0" borderId="0" xfId="13" applyBorder="1" applyAlignment="1">
      <alignment horizontal="left" vertical="center" wrapText="1"/>
    </xf>
    <xf numFmtId="0" fontId="3" fillId="0" borderId="1" xfId="13" applyBorder="1" applyAlignment="1">
      <alignment horizontal="center" vertical="center" wrapText="1"/>
    </xf>
    <xf numFmtId="0" fontId="3" fillId="0" borderId="1" xfId="13" applyBorder="1" applyAlignment="1">
      <alignment horizontal="left" vertical="center" wrapText="1"/>
    </xf>
    <xf numFmtId="0" fontId="3" fillId="0" borderId="2" xfId="13" applyBorder="1" applyAlignment="1">
      <alignment horizontal="left" vertical="center" wrapText="1"/>
    </xf>
    <xf numFmtId="0" fontId="13" fillId="0" borderId="0" xfId="13" applyFont="1" applyAlignment="1">
      <alignment horizontal="center" vertical="center" wrapText="1"/>
    </xf>
    <xf numFmtId="0" fontId="13" fillId="0" borderId="5" xfId="13" applyFont="1" applyBorder="1" applyAlignment="1">
      <alignment horizontal="center" vertical="center" textRotation="90" wrapText="1"/>
    </xf>
    <xf numFmtId="0" fontId="13" fillId="0" borderId="0" xfId="13" applyFont="1" applyBorder="1" applyAlignment="1">
      <alignment horizontal="center" vertical="center" wrapText="1"/>
    </xf>
    <xf numFmtId="0" fontId="13" fillId="0" borderId="2" xfId="13" applyFont="1" applyBorder="1" applyAlignment="1">
      <alignment horizontal="center" vertical="center" wrapText="1"/>
    </xf>
    <xf numFmtId="169" fontId="3" fillId="39" borderId="14" xfId="13" applyNumberFormat="1" applyFill="1" applyBorder="1" applyAlignment="1">
      <alignment horizontal="center" vertical="center" wrapText="1"/>
    </xf>
    <xf numFmtId="169" fontId="3" fillId="28" borderId="14" xfId="13" applyNumberFormat="1" applyFill="1" applyBorder="1" applyAlignment="1">
      <alignment horizontal="center" vertical="center" wrapText="1"/>
    </xf>
    <xf numFmtId="169" fontId="3" fillId="187" borderId="14" xfId="13" applyNumberFormat="1" applyFill="1" applyBorder="1" applyAlignment="1">
      <alignment horizontal="center" vertical="center" wrapText="1"/>
    </xf>
    <xf numFmtId="169" fontId="3" fillId="19" borderId="14" xfId="13" applyNumberFormat="1" applyFill="1" applyBorder="1" applyAlignment="1">
      <alignment horizontal="center" vertical="center" wrapText="1"/>
    </xf>
    <xf numFmtId="169" fontId="3" fillId="13" borderId="14" xfId="13" applyNumberFormat="1" applyFill="1" applyBorder="1" applyAlignment="1">
      <alignment horizontal="center" vertical="center" wrapText="1"/>
    </xf>
    <xf numFmtId="169" fontId="3" fillId="163" borderId="14" xfId="13" applyNumberFormat="1" applyFill="1" applyBorder="1" applyAlignment="1">
      <alignment horizontal="center" vertical="center" wrapText="1"/>
    </xf>
    <xf numFmtId="169" fontId="3" fillId="162" borderId="9" xfId="13" applyNumberFormat="1" applyFill="1" applyBorder="1" applyAlignment="1">
      <alignment horizontal="center" vertical="center" wrapText="1"/>
    </xf>
    <xf numFmtId="169" fontId="3" fillId="41" borderId="14" xfId="13" applyNumberFormat="1" applyFill="1" applyBorder="1" applyAlignment="1">
      <alignment horizontal="center" vertical="center" wrapText="1"/>
    </xf>
    <xf numFmtId="169" fontId="3" fillId="49" borderId="14" xfId="13" applyNumberFormat="1" applyFill="1" applyBorder="1" applyAlignment="1">
      <alignment horizontal="center" vertical="center" wrapText="1"/>
    </xf>
    <xf numFmtId="169" fontId="3" fillId="202" borderId="14" xfId="13" applyNumberFormat="1" applyFill="1" applyBorder="1" applyAlignment="1">
      <alignment horizontal="center" vertical="center" wrapText="1"/>
    </xf>
    <xf numFmtId="169" fontId="3" fillId="36" borderId="14" xfId="13" applyNumberFormat="1" applyFill="1" applyBorder="1" applyAlignment="1">
      <alignment horizontal="center" vertical="center" wrapText="1"/>
    </xf>
    <xf numFmtId="169" fontId="3" fillId="201" borderId="14" xfId="13" applyNumberFormat="1" applyFill="1" applyBorder="1" applyAlignment="1">
      <alignment horizontal="center" vertical="center" wrapText="1"/>
    </xf>
    <xf numFmtId="169" fontId="3" fillId="10" borderId="14" xfId="13" applyNumberFormat="1" applyFill="1" applyBorder="1" applyAlignment="1">
      <alignment horizontal="center" vertical="center" wrapText="1"/>
    </xf>
    <xf numFmtId="169" fontId="3" fillId="207" borderId="9" xfId="13" applyNumberFormat="1" applyFill="1" applyBorder="1" applyAlignment="1">
      <alignment horizontal="center" vertical="center" wrapText="1"/>
    </xf>
    <xf numFmtId="169" fontId="3" fillId="46" borderId="14" xfId="13" applyNumberFormat="1" applyFill="1" applyBorder="1" applyAlignment="1">
      <alignment horizontal="center" vertical="center" wrapText="1"/>
    </xf>
    <xf numFmtId="169" fontId="3" fillId="37" borderId="14" xfId="13" applyNumberFormat="1" applyFill="1" applyBorder="1" applyAlignment="1">
      <alignment horizontal="center" vertical="center" wrapText="1"/>
    </xf>
    <xf numFmtId="169" fontId="3" fillId="191" borderId="14" xfId="13" applyNumberFormat="1" applyFill="1" applyBorder="1" applyAlignment="1">
      <alignment horizontal="center" vertical="center" wrapText="1"/>
    </xf>
    <xf numFmtId="169" fontId="3" fillId="50" borderId="14" xfId="13" applyNumberFormat="1" applyFill="1" applyBorder="1" applyAlignment="1">
      <alignment horizontal="center" vertical="center" wrapText="1"/>
    </xf>
    <xf numFmtId="169" fontId="3" fillId="21" borderId="14" xfId="13" applyNumberFormat="1" applyFill="1" applyBorder="1" applyAlignment="1">
      <alignment horizontal="center" vertical="center" wrapText="1"/>
    </xf>
    <xf numFmtId="169" fontId="3" fillId="153" borderId="14" xfId="13" applyNumberFormat="1" applyFill="1" applyBorder="1" applyAlignment="1">
      <alignment horizontal="center" vertical="center" wrapText="1"/>
    </xf>
    <xf numFmtId="169" fontId="3" fillId="54" borderId="14" xfId="13" applyNumberFormat="1" applyFill="1" applyBorder="1" applyAlignment="1">
      <alignment horizontal="center" vertical="center" wrapText="1"/>
    </xf>
    <xf numFmtId="169" fontId="3" fillId="56" borderId="14" xfId="13" applyNumberFormat="1" applyFill="1" applyBorder="1" applyAlignment="1">
      <alignment horizontal="center" vertical="center" wrapText="1"/>
    </xf>
    <xf numFmtId="169" fontId="3" fillId="38" borderId="14" xfId="13" applyNumberFormat="1" applyFill="1" applyBorder="1" applyAlignment="1">
      <alignment horizontal="center" vertical="center" wrapText="1"/>
    </xf>
    <xf numFmtId="169" fontId="3" fillId="26" borderId="14" xfId="13" applyNumberFormat="1" applyFill="1" applyBorder="1" applyAlignment="1">
      <alignment horizontal="center" vertical="center" wrapText="1"/>
    </xf>
    <xf numFmtId="169" fontId="3" fillId="27" borderId="14" xfId="13" applyNumberFormat="1" applyFill="1" applyBorder="1" applyAlignment="1">
      <alignment horizontal="center" vertical="center" wrapText="1"/>
    </xf>
    <xf numFmtId="169" fontId="3" fillId="22" borderId="14" xfId="13" applyNumberFormat="1" applyFill="1" applyBorder="1" applyAlignment="1">
      <alignment horizontal="center" vertical="center" wrapText="1"/>
    </xf>
    <xf numFmtId="169" fontId="3" fillId="107" borderId="14" xfId="13" applyNumberFormat="1" applyFill="1" applyBorder="1" applyAlignment="1">
      <alignment horizontal="center" vertical="center" wrapText="1"/>
    </xf>
    <xf numFmtId="169" fontId="3" fillId="52" borderId="14" xfId="13" applyNumberFormat="1" applyFill="1" applyBorder="1" applyAlignment="1">
      <alignment horizontal="center" vertical="center" wrapText="1"/>
    </xf>
    <xf numFmtId="169" fontId="3" fillId="169" borderId="14" xfId="13" applyNumberFormat="1" applyFill="1" applyBorder="1" applyAlignment="1">
      <alignment horizontal="center" vertical="center" wrapText="1"/>
    </xf>
    <xf numFmtId="169" fontId="3" fillId="116" borderId="14" xfId="13" applyNumberFormat="1" applyFill="1" applyBorder="1" applyAlignment="1">
      <alignment horizontal="center" vertical="center" wrapText="1"/>
    </xf>
    <xf numFmtId="169" fontId="3" fillId="124" borderId="15" xfId="13" applyNumberFormat="1" applyFill="1" applyBorder="1" applyAlignment="1">
      <alignment horizontal="center" vertical="center" wrapText="1"/>
    </xf>
    <xf numFmtId="169" fontId="3" fillId="112" borderId="15" xfId="13" applyNumberFormat="1" applyFill="1" applyBorder="1" applyAlignment="1">
      <alignment horizontal="center" vertical="center" wrapText="1"/>
    </xf>
    <xf numFmtId="169" fontId="3" fillId="140" borderId="15" xfId="13" applyNumberFormat="1" applyFill="1" applyBorder="1" applyAlignment="1">
      <alignment horizontal="center" vertical="center" wrapText="1"/>
    </xf>
    <xf numFmtId="169" fontId="3" fillId="143" borderId="15" xfId="13" applyNumberFormat="1" applyFill="1" applyBorder="1" applyAlignment="1">
      <alignment horizontal="center" vertical="center" wrapText="1"/>
    </xf>
    <xf numFmtId="169" fontId="3" fillId="53" borderId="15" xfId="13" applyNumberFormat="1" applyFill="1" applyBorder="1" applyAlignment="1">
      <alignment horizontal="center" vertical="center" wrapText="1"/>
    </xf>
    <xf numFmtId="169" fontId="3" fillId="179" borderId="15" xfId="13" applyNumberFormat="1" applyFill="1" applyBorder="1" applyAlignment="1">
      <alignment horizontal="center" vertical="center" wrapText="1"/>
    </xf>
    <xf numFmtId="169" fontId="3" fillId="114" borderId="15" xfId="13" applyNumberFormat="1" applyFill="1" applyBorder="1" applyAlignment="1">
      <alignment horizontal="center" vertical="center" wrapText="1"/>
    </xf>
    <xf numFmtId="169" fontId="3" fillId="182" borderId="15" xfId="13" applyNumberFormat="1" applyFill="1" applyBorder="1" applyAlignment="1">
      <alignment horizontal="center" vertical="center" wrapText="1"/>
    </xf>
    <xf numFmtId="169" fontId="3" fillId="141" borderId="15" xfId="13" applyNumberFormat="1" applyFill="1" applyBorder="1" applyAlignment="1">
      <alignment horizontal="center" vertical="center" wrapText="1"/>
    </xf>
    <xf numFmtId="169" fontId="3" fillId="130" borderId="15" xfId="13" applyNumberFormat="1" applyFill="1" applyBorder="1" applyAlignment="1">
      <alignment horizontal="center" vertical="center" wrapText="1"/>
    </xf>
    <xf numFmtId="169" fontId="3" fillId="38" borderId="15" xfId="13" applyNumberFormat="1" applyFill="1" applyBorder="1" applyAlignment="1">
      <alignment horizontal="center" vertical="center" wrapText="1"/>
    </xf>
    <xf numFmtId="169" fontId="3" fillId="7" borderId="15" xfId="13" applyNumberFormat="1" applyFill="1" applyBorder="1" applyAlignment="1">
      <alignment horizontal="center" vertical="center" wrapText="1"/>
    </xf>
    <xf numFmtId="169" fontId="3" fillId="92" borderId="15" xfId="13" applyNumberFormat="1" applyFill="1" applyBorder="1" applyAlignment="1">
      <alignment horizontal="center" vertical="center" wrapText="1"/>
    </xf>
    <xf numFmtId="169" fontId="3" fillId="35" borderId="15" xfId="13" applyNumberFormat="1" applyFill="1" applyBorder="1" applyAlignment="1">
      <alignment horizontal="center" vertical="center" wrapText="1"/>
    </xf>
    <xf numFmtId="169" fontId="3" fillId="185" borderId="15" xfId="13" applyNumberFormat="1" applyFill="1" applyBorder="1" applyAlignment="1">
      <alignment horizontal="center" vertical="center" wrapText="1"/>
    </xf>
    <xf numFmtId="169" fontId="3" fillId="41" borderId="15" xfId="13" applyNumberFormat="1" applyFill="1" applyBorder="1" applyAlignment="1">
      <alignment horizontal="center" vertical="center" wrapText="1"/>
    </xf>
    <xf numFmtId="169" fontId="3" fillId="66" borderId="15" xfId="13" applyNumberFormat="1" applyFill="1" applyBorder="1" applyAlignment="1">
      <alignment horizontal="center" vertical="center" wrapText="1"/>
    </xf>
    <xf numFmtId="169" fontId="3" fillId="89" borderId="15" xfId="13" applyNumberFormat="1" applyFill="1" applyBorder="1" applyAlignment="1">
      <alignment horizontal="center" vertical="center" wrapText="1"/>
    </xf>
    <xf numFmtId="169" fontId="3" fillId="146" borderId="15" xfId="13" applyNumberFormat="1" applyFill="1" applyBorder="1" applyAlignment="1">
      <alignment horizontal="center" vertical="center" wrapText="1"/>
    </xf>
    <xf numFmtId="169" fontId="3" fillId="67" borderId="15" xfId="13" applyNumberFormat="1" applyFill="1" applyBorder="1" applyAlignment="1">
      <alignment horizontal="center" vertical="center" wrapText="1"/>
    </xf>
    <xf numFmtId="169" fontId="3" fillId="187" borderId="15" xfId="13" applyNumberFormat="1" applyFill="1" applyBorder="1" applyAlignment="1">
      <alignment horizontal="center" vertical="center" wrapText="1"/>
    </xf>
    <xf numFmtId="169" fontId="3" fillId="175" borderId="15" xfId="13" applyNumberFormat="1" applyFill="1" applyBorder="1" applyAlignment="1">
      <alignment horizontal="center" vertical="center" wrapText="1"/>
    </xf>
    <xf numFmtId="169" fontId="3" fillId="98" borderId="15" xfId="13" applyNumberFormat="1" applyFill="1" applyBorder="1" applyAlignment="1">
      <alignment horizontal="center" vertical="center" wrapText="1"/>
    </xf>
    <xf numFmtId="169" fontId="3" fillId="159" borderId="15" xfId="13" applyNumberFormat="1" applyFill="1" applyBorder="1" applyAlignment="1">
      <alignment horizontal="center" vertical="center" wrapText="1"/>
    </xf>
    <xf numFmtId="169" fontId="3" fillId="23" borderId="15" xfId="13" applyNumberFormat="1" applyFill="1" applyBorder="1" applyAlignment="1">
      <alignment horizontal="center" vertical="center" wrapText="1"/>
    </xf>
    <xf numFmtId="169" fontId="3" fillId="78" borderId="15" xfId="13" applyNumberFormat="1" applyFill="1" applyBorder="1" applyAlignment="1">
      <alignment horizontal="center" vertical="center" wrapText="1"/>
    </xf>
    <xf numFmtId="169" fontId="3" fillId="94" borderId="15" xfId="13" applyNumberFormat="1" applyFill="1" applyBorder="1" applyAlignment="1">
      <alignment horizontal="center" vertical="center" wrapText="1"/>
    </xf>
    <xf numFmtId="169" fontId="3" fillId="148" borderId="15" xfId="13" applyNumberFormat="1" applyFill="1" applyBorder="1" applyAlignment="1">
      <alignment horizontal="center" vertical="center" wrapText="1"/>
    </xf>
    <xf numFmtId="169" fontId="3" fillId="149" borderId="15" xfId="13" applyNumberFormat="1" applyFill="1" applyBorder="1" applyAlignment="1">
      <alignment horizontal="center" vertical="center" wrapText="1"/>
    </xf>
    <xf numFmtId="169" fontId="3" fillId="85" borderId="15" xfId="13" applyNumberFormat="1" applyFill="1" applyBorder="1" applyAlignment="1">
      <alignment horizontal="center" vertical="center" wrapText="1"/>
    </xf>
    <xf numFmtId="169" fontId="3" fillId="75" borderId="15" xfId="13" applyNumberFormat="1" applyFill="1" applyBorder="1" applyAlignment="1">
      <alignment horizontal="center" vertical="center" wrapText="1"/>
    </xf>
    <xf numFmtId="169" fontId="3" fillId="87" borderId="15" xfId="13" applyNumberFormat="1" applyFill="1" applyBorder="1" applyAlignment="1">
      <alignment horizontal="center" vertical="center" wrapText="1"/>
    </xf>
    <xf numFmtId="169" fontId="3" fillId="31" borderId="16" xfId="13" applyNumberFormat="1" applyFill="1" applyBorder="1" applyAlignment="1">
      <alignment horizontal="center" vertical="center" wrapText="1"/>
    </xf>
    <xf numFmtId="0" fontId="26" fillId="0" borderId="0" xfId="13" applyFont="1" applyBorder="1" applyAlignment="1">
      <alignment vertical="center" wrapText="1"/>
    </xf>
    <xf numFmtId="164" fontId="5" fillId="43" borderId="9" xfId="9" applyNumberFormat="1" applyFill="1" applyBorder="1" applyAlignment="1">
      <alignment horizontal="center" vertical="center" wrapText="1"/>
    </xf>
    <xf numFmtId="2" fontId="5" fillId="24" borderId="9" xfId="9" applyNumberFormat="1" applyFill="1" applyBorder="1" applyAlignment="1">
      <alignment horizontal="center" vertical="center" wrapText="1"/>
    </xf>
    <xf numFmtId="164" fontId="5" fillId="16" borderId="9" xfId="9" applyNumberFormat="1" applyFill="1" applyBorder="1" applyAlignment="1">
      <alignment horizontal="center" vertical="center" wrapText="1"/>
    </xf>
    <xf numFmtId="2" fontId="5" fillId="35" borderId="9" xfId="9" applyNumberFormat="1" applyFill="1" applyBorder="1" applyAlignment="1">
      <alignment horizontal="center" vertical="center" wrapText="1"/>
    </xf>
    <xf numFmtId="169" fontId="3" fillId="192" borderId="14" xfId="13" applyNumberFormat="1" applyFill="1" applyBorder="1" applyAlignment="1">
      <alignment horizontal="center" vertical="center" wrapText="1"/>
    </xf>
    <xf numFmtId="169" fontId="3" fillId="131" borderId="14" xfId="13" applyNumberFormat="1" applyFill="1" applyBorder="1" applyAlignment="1">
      <alignment horizontal="center" vertical="center" wrapText="1"/>
    </xf>
    <xf numFmtId="169" fontId="3" fillId="51" borderId="14" xfId="13" applyNumberFormat="1" applyFill="1" applyBorder="1" applyAlignment="1">
      <alignment horizontal="center" vertical="center" wrapText="1"/>
    </xf>
    <xf numFmtId="169" fontId="3" fillId="186" borderId="15" xfId="13" applyNumberFormat="1" applyFill="1" applyBorder="1" applyAlignment="1">
      <alignment horizontal="center" vertical="center" wrapText="1"/>
    </xf>
    <xf numFmtId="169" fontId="3" fillId="25" borderId="15" xfId="13" applyNumberFormat="1" applyFill="1" applyBorder="1" applyAlignment="1">
      <alignment horizontal="center" vertical="center" wrapText="1"/>
    </xf>
    <xf numFmtId="169" fontId="3" fillId="172" borderId="14" xfId="13" applyNumberFormat="1" applyFill="1" applyBorder="1" applyAlignment="1">
      <alignment horizontal="center" vertical="center" wrapText="1"/>
    </xf>
    <xf numFmtId="169" fontId="3" fillId="189" borderId="14" xfId="13" applyNumberFormat="1" applyFill="1" applyBorder="1" applyAlignment="1">
      <alignment horizontal="center" vertical="center" wrapText="1"/>
    </xf>
    <xf numFmtId="169" fontId="3" fillId="203" borderId="14" xfId="13" applyNumberFormat="1" applyFill="1" applyBorder="1" applyAlignment="1">
      <alignment horizontal="center" vertical="center" wrapText="1"/>
    </xf>
    <xf numFmtId="169" fontId="3" fillId="27" borderId="15" xfId="13" applyNumberFormat="1" applyFill="1" applyBorder="1" applyAlignment="1">
      <alignment horizontal="center" vertical="center" wrapText="1"/>
    </xf>
    <xf numFmtId="169" fontId="3" fillId="175" borderId="14" xfId="13" applyNumberFormat="1" applyFill="1" applyBorder="1" applyAlignment="1">
      <alignment horizontal="center" vertical="center" wrapText="1"/>
    </xf>
    <xf numFmtId="169" fontId="3" fillId="186" borderId="14" xfId="13" applyNumberFormat="1" applyFill="1" applyBorder="1" applyAlignment="1">
      <alignment horizontal="center" vertical="center" wrapText="1"/>
    </xf>
    <xf numFmtId="169" fontId="3" fillId="25" borderId="14" xfId="13" applyNumberFormat="1" applyFill="1" applyBorder="1" applyAlignment="1">
      <alignment horizontal="center" vertical="center" wrapText="1"/>
    </xf>
    <xf numFmtId="169" fontId="3" fillId="196" borderId="15" xfId="13" applyNumberFormat="1" applyFill="1" applyBorder="1" applyAlignment="1">
      <alignment horizontal="center" vertical="center" wrapText="1"/>
    </xf>
    <xf numFmtId="169" fontId="3" fillId="50" borderId="15" xfId="13" applyNumberFormat="1" applyFill="1" applyBorder="1" applyAlignment="1">
      <alignment horizontal="center" vertical="center" wrapText="1"/>
    </xf>
    <xf numFmtId="169" fontId="3" fillId="102" borderId="14" xfId="13" applyNumberFormat="1" applyFill="1" applyBorder="1" applyAlignment="1">
      <alignment horizontal="center" vertical="center" wrapText="1"/>
    </xf>
    <xf numFmtId="169" fontId="3" fillId="72" borderId="14" xfId="13" applyNumberFormat="1" applyFill="1" applyBorder="1" applyAlignment="1">
      <alignment horizontal="center" vertical="center" wrapText="1"/>
    </xf>
    <xf numFmtId="169" fontId="3" fillId="99" borderId="15" xfId="13" applyNumberFormat="1" applyFill="1" applyBorder="1" applyAlignment="1">
      <alignment horizontal="center" vertical="center" wrapText="1"/>
    </xf>
    <xf numFmtId="169" fontId="3" fillId="105" borderId="15" xfId="13" applyNumberFormat="1" applyFill="1" applyBorder="1" applyAlignment="1">
      <alignment horizontal="center" vertical="center" wrapText="1"/>
    </xf>
    <xf numFmtId="169" fontId="3" fillId="169" borderId="15" xfId="13" applyNumberFormat="1" applyFill="1" applyBorder="1" applyAlignment="1">
      <alignment horizontal="center" vertical="center" wrapText="1"/>
    </xf>
    <xf numFmtId="169" fontId="3" fillId="66" borderId="14" xfId="13" applyNumberFormat="1" applyFill="1" applyBorder="1" applyAlignment="1">
      <alignment horizontal="center" vertical="center" wrapText="1"/>
    </xf>
    <xf numFmtId="169" fontId="3" fillId="95" borderId="14" xfId="13" applyNumberFormat="1" applyFill="1" applyBorder="1" applyAlignment="1">
      <alignment horizontal="center" vertical="center" wrapText="1"/>
    </xf>
    <xf numFmtId="169" fontId="3" fillId="78" borderId="14" xfId="13" applyNumberFormat="1" applyFill="1" applyBorder="1" applyAlignment="1">
      <alignment horizontal="center" vertical="center" wrapText="1"/>
    </xf>
    <xf numFmtId="169" fontId="3" fillId="64" borderId="15" xfId="13" applyNumberFormat="1" applyFill="1" applyBorder="1" applyAlignment="1">
      <alignment horizontal="center" vertical="center" wrapText="1"/>
    </xf>
    <xf numFmtId="169" fontId="3" fillId="56" borderId="15" xfId="13" applyNumberFormat="1" applyFill="1" applyBorder="1" applyAlignment="1">
      <alignment horizontal="center" vertical="center" wrapText="1"/>
    </xf>
    <xf numFmtId="169" fontId="3" fillId="113" borderId="14" xfId="13" applyNumberFormat="1" applyFill="1" applyBorder="1" applyAlignment="1">
      <alignment horizontal="center" vertical="center" wrapText="1"/>
    </xf>
    <xf numFmtId="169" fontId="3" fillId="73" borderId="14" xfId="13" applyNumberFormat="1" applyFill="1" applyBorder="1" applyAlignment="1">
      <alignment horizontal="center" vertical="center" wrapText="1"/>
    </xf>
    <xf numFmtId="169" fontId="3" fillId="157" borderId="14" xfId="13" applyNumberFormat="1" applyFill="1" applyBorder="1" applyAlignment="1">
      <alignment horizontal="center" vertical="center" wrapText="1"/>
    </xf>
    <xf numFmtId="169" fontId="3" fillId="183" borderId="15" xfId="13" applyNumberFormat="1" applyFill="1" applyBorder="1" applyAlignment="1">
      <alignment horizontal="center" vertical="center" wrapText="1"/>
    </xf>
    <xf numFmtId="169" fontId="3" fillId="160" borderId="15" xfId="13" applyNumberFormat="1" applyFill="1" applyBorder="1" applyAlignment="1">
      <alignment horizontal="center" vertical="center" wrapText="1"/>
    </xf>
    <xf numFmtId="169" fontId="3" fillId="165" borderId="14" xfId="13" applyNumberFormat="1" applyFill="1" applyBorder="1" applyAlignment="1">
      <alignment horizontal="center" vertical="center" wrapText="1"/>
    </xf>
    <xf numFmtId="169" fontId="3" fillId="101" borderId="14" xfId="13" applyNumberFormat="1" applyFill="1" applyBorder="1" applyAlignment="1">
      <alignment horizontal="center" vertical="center" wrapText="1"/>
    </xf>
    <xf numFmtId="169" fontId="3" fillId="196" borderId="14" xfId="13" applyNumberFormat="1" applyFill="1" applyBorder="1" applyAlignment="1">
      <alignment horizontal="center" vertical="center" wrapText="1"/>
    </xf>
    <xf numFmtId="169" fontId="3" fillId="61" borderId="15" xfId="13" applyNumberFormat="1" applyFill="1" applyBorder="1" applyAlignment="1">
      <alignment horizontal="center" vertical="center" wrapText="1"/>
    </xf>
    <xf numFmtId="169" fontId="3" fillId="190" borderId="15" xfId="13" applyNumberFormat="1" applyFill="1" applyBorder="1" applyAlignment="1">
      <alignment horizontal="center" vertical="center" wrapText="1"/>
    </xf>
    <xf numFmtId="169" fontId="3" fillId="60" borderId="15" xfId="13" applyNumberFormat="1" applyFill="1" applyBorder="1" applyAlignment="1">
      <alignment horizontal="center" vertical="center" wrapText="1"/>
    </xf>
    <xf numFmtId="169" fontId="3" fillId="64" borderId="14" xfId="13" applyNumberFormat="1" applyFill="1" applyBorder="1" applyAlignment="1">
      <alignment horizontal="center" vertical="center" wrapText="1"/>
    </xf>
    <xf numFmtId="169" fontId="3" fillId="90" borderId="15" xfId="13" applyNumberFormat="1" applyFill="1" applyBorder="1" applyAlignment="1">
      <alignment horizontal="center" vertical="center" wrapText="1"/>
    </xf>
    <xf numFmtId="169" fontId="3" fillId="153" borderId="15" xfId="13" applyNumberFormat="1" applyFill="1" applyBorder="1" applyAlignment="1">
      <alignment horizontal="center" vertical="center" wrapText="1"/>
    </xf>
    <xf numFmtId="169" fontId="3" fillId="144" borderId="14" xfId="13" applyNumberFormat="1" applyFill="1" applyBorder="1" applyAlignment="1">
      <alignment horizontal="center" vertical="center" wrapText="1"/>
    </xf>
    <xf numFmtId="169" fontId="3" fillId="96" borderId="14" xfId="13" applyNumberFormat="1" applyFill="1" applyBorder="1" applyAlignment="1">
      <alignment horizontal="center" vertical="center" wrapText="1"/>
    </xf>
    <xf numFmtId="169" fontId="3" fillId="140" borderId="14" xfId="13" applyNumberFormat="1" applyFill="1" applyBorder="1" applyAlignment="1">
      <alignment horizontal="center" vertical="center" wrapText="1"/>
    </xf>
    <xf numFmtId="169" fontId="3" fillId="63" borderId="15" xfId="13" applyNumberFormat="1" applyFill="1" applyBorder="1" applyAlignment="1">
      <alignment horizontal="center" vertical="center" wrapText="1"/>
    </xf>
    <xf numFmtId="169" fontId="3" fillId="142" borderId="15" xfId="13" applyNumberFormat="1" applyFill="1" applyBorder="1" applyAlignment="1">
      <alignment horizontal="center" vertical="center" wrapText="1"/>
    </xf>
    <xf numFmtId="169" fontId="3" fillId="71" borderId="15" xfId="13" applyNumberFormat="1" applyFill="1" applyBorder="1" applyAlignment="1">
      <alignment horizontal="center" vertical="center" wrapText="1"/>
    </xf>
    <xf numFmtId="169" fontId="3" fillId="48" borderId="14" xfId="13" applyNumberFormat="1" applyFill="1" applyBorder="1" applyAlignment="1">
      <alignment horizontal="center" vertical="center" wrapText="1"/>
    </xf>
    <xf numFmtId="169" fontId="3" fillId="110" borderId="14" xfId="13" applyNumberFormat="1" applyFill="1" applyBorder="1" applyAlignment="1">
      <alignment horizontal="center" vertical="center" wrapText="1"/>
    </xf>
    <xf numFmtId="169" fontId="3" fillId="115" borderId="15" xfId="13" applyNumberFormat="1" applyFill="1" applyBorder="1" applyAlignment="1">
      <alignment horizontal="center" vertical="center" wrapText="1"/>
    </xf>
    <xf numFmtId="169" fontId="3" fillId="9" borderId="15" xfId="13" applyNumberFormat="1" applyFill="1" applyBorder="1" applyAlignment="1">
      <alignment horizontal="center" vertical="center" wrapText="1"/>
    </xf>
    <xf numFmtId="169" fontId="3" fillId="167" borderId="15" xfId="13" applyNumberFormat="1" applyFill="1" applyBorder="1" applyAlignment="1">
      <alignment horizontal="center" vertical="center" wrapText="1"/>
    </xf>
    <xf numFmtId="169" fontId="3" fillId="53" borderId="14" xfId="13" applyNumberFormat="1" applyFill="1" applyBorder="1" applyAlignment="1">
      <alignment horizontal="center" vertical="center" wrapText="1"/>
    </xf>
    <xf numFmtId="169" fontId="3" fillId="119" borderId="14" xfId="13" applyNumberFormat="1" applyFill="1" applyBorder="1" applyAlignment="1">
      <alignment horizontal="center" vertical="center" wrapText="1"/>
    </xf>
    <xf numFmtId="169" fontId="3" fillId="91" borderId="14" xfId="13" applyNumberFormat="1" applyFill="1" applyBorder="1" applyAlignment="1">
      <alignment horizontal="center" vertical="center" wrapText="1"/>
    </xf>
    <xf numFmtId="169" fontId="3" fillId="120" borderId="14" xfId="13" applyNumberFormat="1" applyFill="1" applyBorder="1" applyAlignment="1">
      <alignment horizontal="center" vertical="center" wrapText="1"/>
    </xf>
    <xf numFmtId="169" fontId="3" fillId="45" borderId="14" xfId="13" applyNumberFormat="1" applyFill="1" applyBorder="1" applyAlignment="1">
      <alignment horizontal="center" vertical="center" wrapText="1"/>
    </xf>
    <xf numFmtId="169" fontId="3" fillId="33" borderId="15" xfId="13" applyNumberFormat="1" applyFill="1" applyBorder="1" applyAlignment="1">
      <alignment horizontal="center" vertical="center" wrapText="1"/>
    </xf>
    <xf numFmtId="164" fontId="3" fillId="0" borderId="8" xfId="9" applyNumberFormat="1" applyFont="1" applyBorder="1" applyAlignment="1">
      <alignment horizontal="center" vertical="center" wrapText="1"/>
    </xf>
    <xf numFmtId="164" fontId="3" fillId="0" borderId="0" xfId="9" applyNumberFormat="1" applyFont="1" applyAlignment="1">
      <alignment horizontal="center" vertical="center" wrapText="1"/>
    </xf>
    <xf numFmtId="0" fontId="3" fillId="0" borderId="1" xfId="13" applyFont="1" applyBorder="1" applyAlignment="1">
      <alignment vertical="center" wrapText="1"/>
    </xf>
    <xf numFmtId="0" fontId="37" fillId="0" borderId="0" xfId="4" applyFont="1" applyAlignment="1">
      <alignment horizontal="left" vertical="center" wrapText="1"/>
    </xf>
    <xf numFmtId="0" fontId="38" fillId="0" borderId="0" xfId="0" applyFont="1" applyAlignment="1">
      <alignment horizontal="left" vertical="center" wrapText="1"/>
    </xf>
    <xf numFmtId="0" fontId="39" fillId="0" borderId="0" xfId="0" applyFont="1" applyAlignment="1">
      <alignment horizontal="left" vertical="center" wrapText="1"/>
    </xf>
    <xf numFmtId="3" fontId="15" fillId="0" borderId="9" xfId="9" applyNumberFormat="1" applyFont="1" applyBorder="1" applyAlignment="1">
      <alignment horizontal="right" vertical="center" wrapText="1" indent="1"/>
    </xf>
    <xf numFmtId="2" fontId="15" fillId="27" borderId="9" xfId="9" applyNumberFormat="1" applyFont="1" applyFill="1" applyBorder="1" applyAlignment="1">
      <alignment horizontal="center" vertical="center" wrapText="1"/>
    </xf>
    <xf numFmtId="2" fontId="15" fillId="34" borderId="9" xfId="9" applyNumberFormat="1" applyFont="1" applyFill="1" applyBorder="1" applyAlignment="1">
      <alignment horizontal="center" vertical="center" wrapText="1"/>
    </xf>
    <xf numFmtId="2" fontId="15" fillId="32" borderId="9" xfId="9" applyNumberFormat="1" applyFont="1" applyFill="1" applyBorder="1" applyAlignment="1">
      <alignment horizontal="center" vertical="center" wrapText="1"/>
    </xf>
    <xf numFmtId="164" fontId="15" fillId="9" borderId="9" xfId="9" applyNumberFormat="1" applyFont="1" applyFill="1" applyBorder="1" applyAlignment="1">
      <alignment horizontal="center" vertical="center" wrapText="1"/>
    </xf>
    <xf numFmtId="164" fontId="15" fillId="19" borderId="9" xfId="9" applyNumberFormat="1" applyFont="1" applyFill="1" applyBorder="1" applyAlignment="1">
      <alignment horizontal="center" vertical="center" wrapText="1"/>
    </xf>
    <xf numFmtId="164" fontId="15" fillId="17" borderId="9" xfId="9" applyNumberFormat="1" applyFont="1" applyFill="1" applyBorder="1" applyAlignment="1">
      <alignment horizontal="center" vertical="center" wrapText="1"/>
    </xf>
    <xf numFmtId="0" fontId="40" fillId="0" borderId="2" xfId="0" applyFont="1" applyBorder="1" applyAlignment="1">
      <alignment horizontal="left" vertical="center" wrapText="1"/>
    </xf>
    <xf numFmtId="0" fontId="23" fillId="2" borderId="0" xfId="2" applyFont="1" applyFill="1" applyAlignment="1">
      <alignment horizontal="left" vertical="center" wrapText="1"/>
    </xf>
    <xf numFmtId="0" fontId="24" fillId="2" borderId="1" xfId="2" applyFont="1" applyFill="1" applyBorder="1" applyAlignment="1">
      <alignment horizontal="left" vertical="center" wrapText="1"/>
    </xf>
    <xf numFmtId="0" fontId="17" fillId="2" borderId="0" xfId="2" applyFont="1" applyFill="1" applyAlignment="1">
      <alignment horizontal="left"/>
    </xf>
    <xf numFmtId="0" fontId="22" fillId="4" borderId="0" xfId="2" applyFont="1" applyFill="1" applyBorder="1" applyAlignment="1">
      <alignment horizontal="left" vertical="center"/>
    </xf>
    <xf numFmtId="0" fontId="22" fillId="4" borderId="13" xfId="2" applyFont="1" applyFill="1" applyBorder="1" applyAlignment="1">
      <alignment horizontal="left" vertical="center"/>
    </xf>
    <xf numFmtId="0" fontId="2" fillId="0" borderId="2" xfId="0" applyFont="1" applyBorder="1" applyAlignment="1">
      <alignment horizontal="left" vertical="center" wrapText="1"/>
    </xf>
    <xf numFmtId="0" fontId="14" fillId="0" borderId="2" xfId="0" applyFont="1" applyBorder="1" applyAlignment="1">
      <alignment horizontal="left" vertical="center" wrapText="1"/>
    </xf>
    <xf numFmtId="0" fontId="3" fillId="0" borderId="0" xfId="0" applyFont="1" applyBorder="1" applyAlignment="1">
      <alignment horizontal="left" vertical="center" wrapText="1"/>
    </xf>
    <xf numFmtId="0" fontId="14" fillId="0" borderId="0" xfId="0" applyFont="1" applyBorder="1" applyAlignment="1">
      <alignment horizontal="left" vertical="center" wrapText="1"/>
    </xf>
    <xf numFmtId="0" fontId="26" fillId="0" borderId="1"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left" vertical="center" wrapText="1"/>
    </xf>
    <xf numFmtId="0" fontId="13"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3" fontId="15" fillId="0" borderId="13" xfId="1" applyNumberFormat="1" applyFont="1" applyBorder="1" applyAlignment="1">
      <alignment horizontal="right" vertical="center" wrapText="1" indent="1"/>
    </xf>
    <xf numFmtId="3" fontId="15" fillId="0" borderId="0" xfId="1" applyNumberFormat="1" applyFont="1" applyAlignment="1">
      <alignment horizontal="right" vertical="center" wrapText="1" indent="1"/>
    </xf>
    <xf numFmtId="3" fontId="14" fillId="0" borderId="0" xfId="0" applyNumberFormat="1" applyFont="1" applyAlignment="1">
      <alignment horizontal="right" vertical="center" wrapText="1" indent="1"/>
    </xf>
    <xf numFmtId="3" fontId="14" fillId="0" borderId="0" xfId="1" applyNumberFormat="1" applyFont="1" applyAlignment="1">
      <alignment horizontal="right" vertical="center" wrapText="1" indent="1"/>
    </xf>
    <xf numFmtId="3" fontId="14" fillId="0" borderId="0" xfId="1" applyNumberFormat="1" applyFont="1" applyBorder="1" applyAlignment="1">
      <alignment horizontal="right" vertical="center" wrapText="1" indent="1"/>
    </xf>
    <xf numFmtId="0" fontId="25" fillId="0" borderId="0" xfId="4" applyFont="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 fillId="0" borderId="2" xfId="11" applyFont="1" applyBorder="1" applyAlignment="1">
      <alignment horizontal="left" vertical="center" wrapText="1"/>
    </xf>
    <xf numFmtId="0" fontId="5" fillId="0" borderId="2" xfId="11" applyFont="1" applyBorder="1" applyAlignment="1">
      <alignment horizontal="left" vertical="center" wrapText="1"/>
    </xf>
    <xf numFmtId="0" fontId="5" fillId="0" borderId="0" xfId="11" applyFont="1" applyBorder="1" applyAlignment="1">
      <alignment horizontal="left" vertical="center" wrapText="1"/>
    </xf>
    <xf numFmtId="0" fontId="26" fillId="0" borderId="1" xfId="11" applyFont="1" applyBorder="1" applyAlignment="1">
      <alignment horizontal="left" vertical="center" wrapText="1"/>
    </xf>
    <xf numFmtId="0" fontId="13" fillId="0" borderId="2" xfId="11" applyFont="1" applyBorder="1" applyAlignment="1">
      <alignment horizontal="left" vertical="center" wrapText="1"/>
    </xf>
    <xf numFmtId="0" fontId="13" fillId="0" borderId="0" xfId="11" applyFont="1" applyBorder="1" applyAlignment="1">
      <alignment horizontal="left" vertical="center" wrapText="1"/>
    </xf>
    <xf numFmtId="0" fontId="13" fillId="0" borderId="4" xfId="11" applyFont="1" applyBorder="1" applyAlignment="1">
      <alignment horizontal="left" vertical="center" wrapText="1"/>
    </xf>
    <xf numFmtId="0" fontId="13" fillId="0" borderId="3" xfId="11" applyFont="1" applyBorder="1" applyAlignment="1">
      <alignment horizontal="center" vertical="center" wrapText="1"/>
    </xf>
    <xf numFmtId="0" fontId="13" fillId="0" borderId="4" xfId="11" applyFont="1" applyBorder="1" applyAlignment="1">
      <alignment horizontal="center" vertical="center" wrapText="1"/>
    </xf>
    <xf numFmtId="0" fontId="15" fillId="0" borderId="13" xfId="11" applyFont="1" applyBorder="1" applyAlignment="1">
      <alignment horizontal="left" vertical="center" wrapText="1"/>
    </xf>
    <xf numFmtId="0" fontId="15" fillId="0" borderId="0" xfId="11" applyFont="1" applyAlignment="1">
      <alignment horizontal="left" vertical="center" wrapText="1"/>
    </xf>
    <xf numFmtId="0" fontId="5" fillId="0" borderId="0" xfId="11" applyFont="1" applyAlignment="1">
      <alignment horizontal="left" vertical="center" wrapText="1"/>
    </xf>
    <xf numFmtId="3" fontId="16" fillId="0" borderId="13" xfId="12" applyNumberFormat="1" applyFont="1" applyBorder="1" applyAlignment="1">
      <alignment horizontal="right" vertical="center" wrapText="1" indent="1"/>
    </xf>
    <xf numFmtId="3" fontId="16" fillId="0" borderId="0" xfId="12" applyNumberFormat="1" applyFont="1" applyAlignment="1">
      <alignment horizontal="right" vertical="center" wrapText="1" indent="1"/>
    </xf>
    <xf numFmtId="3" fontId="17" fillId="0" borderId="0" xfId="12" applyNumberFormat="1" applyFont="1" applyAlignment="1">
      <alignment horizontal="right" vertical="center" wrapText="1" indent="1"/>
    </xf>
    <xf numFmtId="3" fontId="17" fillId="0" borderId="0" xfId="12" applyNumberFormat="1" applyFont="1" applyBorder="1" applyAlignment="1">
      <alignment horizontal="right" vertical="center" wrapText="1" indent="1"/>
    </xf>
    <xf numFmtId="3" fontId="5" fillId="0" borderId="0" xfId="11" applyNumberFormat="1" applyFont="1" applyAlignment="1">
      <alignment horizontal="right" vertical="center" wrapText="1" indent="1"/>
    </xf>
    <xf numFmtId="164" fontId="17" fillId="0" borderId="0" xfId="12" applyNumberFormat="1" applyFont="1" applyAlignment="1">
      <alignment horizontal="center" vertical="center" wrapText="1"/>
    </xf>
    <xf numFmtId="3" fontId="15" fillId="0" borderId="13" xfId="12" applyNumberFormat="1" applyFont="1" applyBorder="1" applyAlignment="1">
      <alignment horizontal="right" vertical="center" wrapText="1" indent="1"/>
    </xf>
    <xf numFmtId="3" fontId="15" fillId="0" borderId="0" xfId="12" applyNumberFormat="1" applyFont="1" applyAlignment="1">
      <alignment horizontal="right" vertical="center" wrapText="1" indent="1"/>
    </xf>
    <xf numFmtId="3" fontId="5" fillId="0" borderId="0" xfId="12" applyNumberFormat="1" applyFont="1" applyAlignment="1">
      <alignment horizontal="right" vertical="center" wrapText="1" indent="1"/>
    </xf>
    <xf numFmtId="2" fontId="5" fillId="0" borderId="0" xfId="11" applyNumberFormat="1" applyFont="1" applyAlignment="1">
      <alignment horizontal="center" vertical="center" wrapText="1"/>
    </xf>
    <xf numFmtId="0" fontId="13" fillId="0" borderId="4" xfId="5" applyFont="1" applyBorder="1" applyAlignment="1">
      <alignment horizontal="center" vertical="center" wrapText="1"/>
    </xf>
    <xf numFmtId="0" fontId="2" fillId="0" borderId="2" xfId="5" applyFont="1" applyBorder="1" applyAlignment="1">
      <alignment horizontal="left" vertical="center" wrapText="1"/>
    </xf>
    <xf numFmtId="0" fontId="11" fillId="0" borderId="2" xfId="5" applyFont="1" applyBorder="1" applyAlignment="1">
      <alignment horizontal="left" vertical="center" wrapText="1"/>
    </xf>
    <xf numFmtId="0" fontId="5" fillId="0" borderId="0" xfId="5" applyFont="1" applyBorder="1" applyAlignment="1">
      <alignment horizontal="left" vertical="center" wrapText="1"/>
    </xf>
    <xf numFmtId="0" fontId="11" fillId="0" borderId="0" xfId="5" applyFont="1" applyBorder="1" applyAlignment="1">
      <alignment horizontal="left" vertical="center" wrapText="1"/>
    </xf>
    <xf numFmtId="0" fontId="26" fillId="0" borderId="1" xfId="5" applyFont="1" applyBorder="1" applyAlignment="1">
      <alignment horizontal="left" vertical="center" wrapText="1"/>
    </xf>
    <xf numFmtId="0" fontId="13" fillId="0" borderId="2" xfId="5" applyFont="1" applyBorder="1" applyAlignment="1">
      <alignment horizontal="left" vertical="center" wrapText="1"/>
    </xf>
    <xf numFmtId="0" fontId="13" fillId="0" borderId="0" xfId="5" applyFont="1" applyBorder="1" applyAlignment="1">
      <alignment horizontal="left" vertical="center" wrapText="1"/>
    </xf>
    <xf numFmtId="0" fontId="13" fillId="0" borderId="4" xfId="5" applyFont="1" applyBorder="1" applyAlignment="1">
      <alignment horizontal="left" vertical="center" wrapText="1"/>
    </xf>
    <xf numFmtId="0" fontId="13" fillId="0" borderId="3" xfId="5" applyFont="1" applyBorder="1" applyAlignment="1">
      <alignment horizontal="center" vertical="center" wrapText="1"/>
    </xf>
    <xf numFmtId="0" fontId="15" fillId="0" borderId="13" xfId="5" applyFont="1" applyBorder="1" applyAlignment="1">
      <alignment horizontal="left" vertical="center" wrapText="1"/>
    </xf>
    <xf numFmtId="0" fontId="15" fillId="0" borderId="0" xfId="5" applyFont="1" applyAlignment="1">
      <alignment horizontal="left" vertical="center" wrapText="1"/>
    </xf>
    <xf numFmtId="0" fontId="11" fillId="0" borderId="0" xfId="5" applyFont="1" applyAlignment="1">
      <alignment horizontal="left" vertical="center" wrapText="1"/>
    </xf>
    <xf numFmtId="3" fontId="15" fillId="0" borderId="13" xfId="6" applyNumberFormat="1" applyFont="1" applyBorder="1" applyAlignment="1">
      <alignment horizontal="right" vertical="center" wrapText="1" indent="1"/>
    </xf>
    <xf numFmtId="3" fontId="15" fillId="0" borderId="0" xfId="6" applyNumberFormat="1" applyFont="1" applyAlignment="1">
      <alignment horizontal="right" vertical="center" wrapText="1" indent="1"/>
    </xf>
    <xf numFmtId="3" fontId="11" fillId="0" borderId="0" xfId="5" applyNumberFormat="1" applyFont="1" applyAlignment="1">
      <alignment horizontal="right" vertical="center" wrapText="1" indent="1"/>
    </xf>
    <xf numFmtId="3" fontId="11" fillId="0" borderId="0" xfId="6" applyNumberFormat="1" applyFont="1" applyAlignment="1">
      <alignment horizontal="right" vertical="center" wrapText="1" indent="1"/>
    </xf>
    <xf numFmtId="3" fontId="11" fillId="0" borderId="0" xfId="6" applyNumberFormat="1" applyFont="1" applyBorder="1" applyAlignment="1">
      <alignment horizontal="right" vertical="center" wrapText="1" indent="1"/>
    </xf>
    <xf numFmtId="0" fontId="5" fillId="0" borderId="2" xfId="5" applyFont="1" applyBorder="1" applyAlignment="1">
      <alignment horizontal="left" vertical="center" wrapText="1"/>
    </xf>
    <xf numFmtId="0" fontId="5" fillId="0" borderId="2" xfId="9" applyBorder="1" applyAlignment="1">
      <alignment horizontal="left" vertical="center" wrapText="1"/>
    </xf>
    <xf numFmtId="0" fontId="13" fillId="0" borderId="3" xfId="9" applyFont="1" applyBorder="1" applyAlignment="1">
      <alignment horizontal="center" vertical="center" wrapText="1"/>
    </xf>
    <xf numFmtId="0" fontId="27" fillId="0" borderId="3" xfId="9" applyFont="1" applyBorder="1" applyAlignment="1">
      <alignment horizontal="left" vertical="center" wrapText="1"/>
    </xf>
    <xf numFmtId="0" fontId="27" fillId="0" borderId="5" xfId="9" applyFont="1" applyBorder="1" applyAlignment="1">
      <alignment horizontal="left" vertical="center" wrapText="1"/>
    </xf>
    <xf numFmtId="0" fontId="5" fillId="0" borderId="0" xfId="9" applyAlignment="1">
      <alignment horizontal="left" vertical="center" wrapText="1"/>
    </xf>
    <xf numFmtId="0" fontId="26" fillId="0" borderId="0" xfId="9" applyFont="1" applyAlignment="1">
      <alignment horizontal="left" vertical="center" wrapText="1"/>
    </xf>
    <xf numFmtId="0" fontId="5" fillId="0" borderId="1" xfId="9" applyBorder="1" applyAlignment="1">
      <alignment horizontal="left" vertical="center" wrapText="1"/>
    </xf>
    <xf numFmtId="0" fontId="4" fillId="0" borderId="1" xfId="9" applyFont="1" applyBorder="1" applyAlignment="1">
      <alignment horizontal="left" vertical="center" wrapText="1"/>
    </xf>
    <xf numFmtId="0" fontId="36" fillId="0" borderId="0" xfId="4" applyFont="1" applyAlignment="1">
      <alignment horizontal="left" vertical="center" wrapText="1"/>
    </xf>
    <xf numFmtId="0" fontId="5" fillId="0" borderId="0" xfId="0" applyFont="1" applyAlignment="1">
      <alignment horizontal="left" vertical="center" wrapText="1"/>
    </xf>
    <xf numFmtId="0" fontId="5" fillId="0" borderId="1" xfId="9"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wrapText="1"/>
    </xf>
    <xf numFmtId="0" fontId="13" fillId="0" borderId="3" xfId="9" applyFont="1" applyBorder="1" applyAlignment="1">
      <alignment horizontal="left" vertical="center" wrapText="1"/>
    </xf>
    <xf numFmtId="0" fontId="13" fillId="0" borderId="5" xfId="9" applyFont="1" applyBorder="1" applyAlignment="1">
      <alignment horizontal="left" vertical="center" wrapText="1"/>
    </xf>
    <xf numFmtId="0" fontId="5" fillId="0" borderId="0" xfId="9" applyBorder="1" applyAlignment="1">
      <alignment horizontal="left" vertical="center" wrapText="1"/>
    </xf>
    <xf numFmtId="0" fontId="3" fillId="0" borderId="2" xfId="9" applyFont="1" applyBorder="1" applyAlignment="1">
      <alignment horizontal="left" vertical="center" wrapText="1"/>
    </xf>
    <xf numFmtId="0" fontId="13" fillId="0" borderId="2" xfId="9" applyFont="1" applyBorder="1" applyAlignment="1">
      <alignment horizontal="left" vertical="center" wrapText="1"/>
    </xf>
    <xf numFmtId="0" fontId="13" fillId="0" borderId="4" xfId="9" applyFont="1" applyBorder="1" applyAlignment="1">
      <alignment horizontal="left" vertical="center" wrapText="1"/>
    </xf>
    <xf numFmtId="0" fontId="5" fillId="0" borderId="2" xfId="9" applyFont="1" applyBorder="1" applyAlignment="1">
      <alignment horizontal="left" vertical="center" wrapText="1"/>
    </xf>
    <xf numFmtId="0" fontId="3" fillId="0" borderId="1" xfId="9" applyFont="1" applyBorder="1" applyAlignment="1">
      <alignment horizontal="left" vertical="center" wrapText="1"/>
    </xf>
    <xf numFmtId="0" fontId="5" fillId="0" borderId="0" xfId="9" applyFont="1" applyAlignment="1">
      <alignment horizontal="left" vertical="center" wrapText="1"/>
    </xf>
    <xf numFmtId="0" fontId="3" fillId="0" borderId="2" xfId="13" applyBorder="1" applyAlignment="1">
      <alignment horizontal="left" vertical="center" wrapText="1"/>
    </xf>
    <xf numFmtId="0" fontId="13" fillId="0" borderId="5" xfId="13" applyFont="1" applyBorder="1" applyAlignment="1">
      <alignment horizontal="center" vertical="center" wrapText="1"/>
    </xf>
    <xf numFmtId="0" fontId="13" fillId="0" borderId="2" xfId="13" applyFont="1" applyBorder="1" applyAlignment="1">
      <alignment horizontal="left" vertical="center" wrapText="1"/>
    </xf>
    <xf numFmtId="0" fontId="13" fillId="0" borderId="0" xfId="13" applyFont="1" applyBorder="1" applyAlignment="1">
      <alignment horizontal="left" vertical="center" wrapText="1"/>
    </xf>
    <xf numFmtId="0" fontId="13" fillId="0" borderId="4" xfId="13" applyFont="1" applyBorder="1" applyAlignment="1">
      <alignment horizontal="left" vertical="center" wrapText="1"/>
    </xf>
    <xf numFmtId="0" fontId="13" fillId="0" borderId="3" xfId="13" applyFont="1" applyBorder="1" applyAlignment="1">
      <alignment horizontal="center" vertical="center" wrapText="1"/>
    </xf>
    <xf numFmtId="0" fontId="26" fillId="0" borderId="0" xfId="13" applyFont="1" applyBorder="1" applyAlignment="1">
      <alignment horizontal="left" vertical="center" wrapText="1"/>
    </xf>
    <xf numFmtId="0" fontId="3" fillId="0" borderId="1" xfId="13" applyFont="1" applyBorder="1" applyAlignment="1">
      <alignment horizontal="left" vertical="center" wrapText="1"/>
    </xf>
    <xf numFmtId="0" fontId="10" fillId="0" borderId="2" xfId="5" applyFont="1" applyBorder="1" applyAlignment="1">
      <alignment horizontal="left" vertical="center" wrapText="1"/>
    </xf>
    <xf numFmtId="0" fontId="3" fillId="0" borderId="0" xfId="5" applyFont="1" applyBorder="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9" fillId="0" borderId="2" xfId="0" applyFont="1" applyBorder="1" applyAlignment="1">
      <alignment horizontal="left" vertical="center" wrapText="1"/>
    </xf>
    <xf numFmtId="0" fontId="26"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Alignment="1">
      <alignment horizontal="left" vertical="center" wrapText="1"/>
    </xf>
  </cellXfs>
  <cellStyles count="14">
    <cellStyle name="ContentsHyperlink" xfId="3"/>
    <cellStyle name="Hyperlink" xfId="4" builtinId="8"/>
    <cellStyle name="Normal" xfId="0" builtinId="0"/>
    <cellStyle name="Normal 2" xfId="5"/>
    <cellStyle name="Normal 2 2" xfId="9"/>
    <cellStyle name="Normal 2 2 2" xfId="13"/>
    <cellStyle name="Normal 2 3" xfId="11"/>
    <cellStyle name="Normal 3" xfId="7"/>
    <cellStyle name="Normal 3 2" xfId="8"/>
    <cellStyle name="Normal_Workbook_client_Genome_Canada_SM_Nov_2008" xfId="2"/>
    <cellStyle name="Percent" xfId="1" builtinId="5"/>
    <cellStyle name="Percent 2" xfId="6"/>
    <cellStyle name="Percent 2 2" xfId="10"/>
    <cellStyle name="Percent 2 3" xfId="12"/>
  </cellStyles>
  <dxfs count="0"/>
  <tableStyles count="0" defaultTableStyle="TableStyleMedium2" defaultPivotStyle="PivotStyleLight16"/>
  <colors>
    <mruColors>
      <color rgb="FF75AEDE"/>
      <color rgb="FFAED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2'!$B$3</c:f>
              <c:strCache>
                <c:ptCount val="1"/>
                <c:pt idx="0">
                  <c:v>Papers cited in NG</c:v>
                </c:pt>
              </c:strCache>
            </c:strRef>
          </c:tx>
          <c:spPr>
            <a:solidFill>
              <a:schemeClr val="accent1"/>
            </a:solidFill>
            <a:ln>
              <a:noFill/>
            </a:ln>
            <a:effectLst/>
          </c:spPr>
          <c:invertIfNegative val="0"/>
          <c:cat>
            <c:strRef>
              <c:f>'Figure 2'!$A$4:$A$9</c:f>
              <c:strCache>
                <c:ptCount val="6"/>
                <c:pt idx="0">
                  <c:v>Health Sciences</c:v>
                </c:pt>
                <c:pt idx="1">
                  <c:v>Applied Sciences</c:v>
                </c:pt>
                <c:pt idx="2">
                  <c:v>General</c:v>
                </c:pt>
                <c:pt idx="3">
                  <c:v>Economic &amp; Social Sciences</c:v>
                </c:pt>
                <c:pt idx="4">
                  <c:v>Natural Sciences</c:v>
                </c:pt>
                <c:pt idx="5">
                  <c:v>Arts &amp; Humanities</c:v>
                </c:pt>
              </c:strCache>
            </c:strRef>
          </c:cat>
          <c:val>
            <c:numRef>
              <c:f>'Figure 2'!$B$4:$B$9</c:f>
              <c:numCache>
                <c:formatCode>#,##0</c:formatCode>
                <c:ptCount val="6"/>
                <c:pt idx="0">
                  <c:v>50077</c:v>
                </c:pt>
                <c:pt idx="1">
                  <c:v>287</c:v>
                </c:pt>
                <c:pt idx="2">
                  <c:v>207</c:v>
                </c:pt>
                <c:pt idx="3">
                  <c:v>159</c:v>
                </c:pt>
                <c:pt idx="4">
                  <c:v>79</c:v>
                </c:pt>
                <c:pt idx="5">
                  <c:v>23</c:v>
                </c:pt>
              </c:numCache>
            </c:numRef>
          </c:val>
          <c:extLst xmlns:c16r2="http://schemas.microsoft.com/office/drawing/2015/06/chart">
            <c:ext xmlns:c16="http://schemas.microsoft.com/office/drawing/2014/chart" uri="{C3380CC4-5D6E-409C-BE32-E72D297353CC}">
              <c16:uniqueId val="{00000000-4E1B-425C-925F-17FDA47C4280}"/>
            </c:ext>
          </c:extLst>
        </c:ser>
        <c:dLbls>
          <c:showLegendKey val="0"/>
          <c:showVal val="0"/>
          <c:showCatName val="0"/>
          <c:showSerName val="0"/>
          <c:showPercent val="0"/>
          <c:showBubbleSize val="0"/>
        </c:dLbls>
        <c:gapWidth val="150"/>
        <c:axId val="207069696"/>
        <c:axId val="206019904"/>
      </c:barChart>
      <c:catAx>
        <c:axId val="2070696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6019904"/>
        <c:crosses val="autoZero"/>
        <c:auto val="1"/>
        <c:lblAlgn val="ctr"/>
        <c:lblOffset val="100"/>
        <c:noMultiLvlLbl val="0"/>
      </c:catAx>
      <c:valAx>
        <c:axId val="206019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Papers</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70696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7365357263303"/>
          <c:y val="4.0251567011463776E-2"/>
          <c:w val="0.8635334828956438"/>
          <c:h val="0.83011171130435146"/>
        </c:manualLayout>
      </c:layout>
      <c:scatterChart>
        <c:scatterStyle val="lineMarker"/>
        <c:varyColors val="0"/>
        <c:ser>
          <c:idx val="1"/>
          <c:order val="0"/>
          <c:tx>
            <c:strRef>
              <c:f>'Figure 11'!$B$3</c:f>
              <c:strCache>
                <c:ptCount val="1"/>
                <c:pt idx="0">
                  <c:v>2008</c:v>
                </c:pt>
              </c:strCache>
            </c:strRef>
          </c:tx>
          <c:spPr>
            <a:ln w="19050" cap="rnd">
              <a:solidFill>
                <a:schemeClr val="accent2"/>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11'!$B$4:$B$14</c:f>
              <c:numCache>
                <c:formatCode>#,##0</c:formatCode>
                <c:ptCount val="11"/>
                <c:pt idx="0">
                  <c:v>390</c:v>
                </c:pt>
                <c:pt idx="1">
                  <c:v>814</c:v>
                </c:pt>
                <c:pt idx="2">
                  <c:v>1040</c:v>
                </c:pt>
                <c:pt idx="3">
                  <c:v>1098</c:v>
                </c:pt>
                <c:pt idx="4">
                  <c:v>982</c:v>
                </c:pt>
                <c:pt idx="5">
                  <c:v>1033</c:v>
                </c:pt>
                <c:pt idx="6">
                  <c:v>1157</c:v>
                </c:pt>
                <c:pt idx="7">
                  <c:v>1332</c:v>
                </c:pt>
                <c:pt idx="8">
                  <c:v>1296</c:v>
                </c:pt>
                <c:pt idx="9">
                  <c:v>1234</c:v>
                </c:pt>
                <c:pt idx="10">
                  <c:v>1121</c:v>
                </c:pt>
              </c:numCache>
            </c:numRef>
          </c:yVal>
          <c:smooth val="1"/>
          <c:extLst xmlns:c16r2="http://schemas.microsoft.com/office/drawing/2015/06/chart">
            <c:ext xmlns:c16="http://schemas.microsoft.com/office/drawing/2014/chart" uri="{C3380CC4-5D6E-409C-BE32-E72D297353CC}">
              <c16:uniqueId val="{00000000-C5E5-4182-B228-B31049EE57F9}"/>
            </c:ext>
          </c:extLst>
        </c:ser>
        <c:ser>
          <c:idx val="2"/>
          <c:order val="1"/>
          <c:tx>
            <c:strRef>
              <c:f>'Figure 11'!$C$3</c:f>
              <c:strCache>
                <c:ptCount val="1"/>
                <c:pt idx="0">
                  <c:v>2009</c:v>
                </c:pt>
              </c:strCache>
            </c:strRef>
          </c:tx>
          <c:spPr>
            <a:ln w="19050" cap="rnd">
              <a:solidFill>
                <a:schemeClr val="bg1">
                  <a:lumMod val="65000"/>
                </a:schemeClr>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11'!$C$4:$C$14</c:f>
              <c:numCache>
                <c:formatCode>#,##0</c:formatCode>
                <c:ptCount val="11"/>
                <c:pt idx="0">
                  <c:v>514</c:v>
                </c:pt>
                <c:pt idx="1">
                  <c:v>961</c:v>
                </c:pt>
                <c:pt idx="2">
                  <c:v>1179</c:v>
                </c:pt>
                <c:pt idx="3">
                  <c:v>1184</c:v>
                </c:pt>
                <c:pt idx="4">
                  <c:v>1188</c:v>
                </c:pt>
                <c:pt idx="5">
                  <c:v>1223</c:v>
                </c:pt>
                <c:pt idx="6">
                  <c:v>1587</c:v>
                </c:pt>
                <c:pt idx="7">
                  <c:v>1463</c:v>
                </c:pt>
                <c:pt idx="8">
                  <c:v>1329</c:v>
                </c:pt>
                <c:pt idx="9">
                  <c:v>1239</c:v>
                </c:pt>
                <c:pt idx="10">
                  <c:v>95</c:v>
                </c:pt>
              </c:numCache>
            </c:numRef>
          </c:yVal>
          <c:smooth val="1"/>
          <c:extLst xmlns:c16r2="http://schemas.microsoft.com/office/drawing/2015/06/chart">
            <c:ext xmlns:c16="http://schemas.microsoft.com/office/drawing/2014/chart" uri="{C3380CC4-5D6E-409C-BE32-E72D297353CC}">
              <c16:uniqueId val="{00000001-C5E5-4182-B228-B31049EE57F9}"/>
            </c:ext>
          </c:extLst>
        </c:ser>
        <c:ser>
          <c:idx val="3"/>
          <c:order val="2"/>
          <c:tx>
            <c:strRef>
              <c:f>'Figure 11'!$D$3</c:f>
              <c:strCache>
                <c:ptCount val="1"/>
                <c:pt idx="0">
                  <c:v>2010</c:v>
                </c:pt>
              </c:strCache>
            </c:strRef>
          </c:tx>
          <c:spPr>
            <a:ln w="19050" cap="rnd">
              <a:solidFill>
                <a:schemeClr val="accent4"/>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11'!$D$4:$D$14</c:f>
              <c:numCache>
                <c:formatCode>#,##0</c:formatCode>
                <c:ptCount val="11"/>
                <c:pt idx="0">
                  <c:v>560</c:v>
                </c:pt>
                <c:pt idx="1">
                  <c:v>1117</c:v>
                </c:pt>
                <c:pt idx="2">
                  <c:v>1170</c:v>
                </c:pt>
                <c:pt idx="3">
                  <c:v>1327</c:v>
                </c:pt>
                <c:pt idx="4">
                  <c:v>1376</c:v>
                </c:pt>
                <c:pt idx="5">
                  <c:v>1655</c:v>
                </c:pt>
                <c:pt idx="6">
                  <c:v>1583</c:v>
                </c:pt>
                <c:pt idx="7">
                  <c:v>1539</c:v>
                </c:pt>
                <c:pt idx="8">
                  <c:v>1380</c:v>
                </c:pt>
                <c:pt idx="9">
                  <c:v>131</c:v>
                </c:pt>
                <c:pt idx="10">
                  <c:v>5</c:v>
                </c:pt>
              </c:numCache>
            </c:numRef>
          </c:yVal>
          <c:smooth val="1"/>
          <c:extLst xmlns:c16r2="http://schemas.microsoft.com/office/drawing/2015/06/chart">
            <c:ext xmlns:c16="http://schemas.microsoft.com/office/drawing/2014/chart" uri="{C3380CC4-5D6E-409C-BE32-E72D297353CC}">
              <c16:uniqueId val="{00000002-C5E5-4182-B228-B31049EE57F9}"/>
            </c:ext>
          </c:extLst>
        </c:ser>
        <c:ser>
          <c:idx val="4"/>
          <c:order val="3"/>
          <c:tx>
            <c:strRef>
              <c:f>'Figure 11'!$E$3</c:f>
              <c:strCache>
                <c:ptCount val="1"/>
                <c:pt idx="0">
                  <c:v>2011</c:v>
                </c:pt>
              </c:strCache>
            </c:strRef>
          </c:tx>
          <c:spPr>
            <a:ln w="19050" cap="rnd">
              <a:solidFill>
                <a:srgbClr val="00B0F0"/>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11'!$E$4:$E$14</c:f>
              <c:numCache>
                <c:formatCode>#,##0</c:formatCode>
                <c:ptCount val="11"/>
                <c:pt idx="0">
                  <c:v>627</c:v>
                </c:pt>
                <c:pt idx="1">
                  <c:v>1051</c:v>
                </c:pt>
                <c:pt idx="2">
                  <c:v>1351</c:v>
                </c:pt>
                <c:pt idx="3">
                  <c:v>1526</c:v>
                </c:pt>
                <c:pt idx="4">
                  <c:v>1793</c:v>
                </c:pt>
                <c:pt idx="5">
                  <c:v>1823</c:v>
                </c:pt>
                <c:pt idx="6">
                  <c:v>1676</c:v>
                </c:pt>
                <c:pt idx="7">
                  <c:v>1560</c:v>
                </c:pt>
                <c:pt idx="8">
                  <c:v>138</c:v>
                </c:pt>
                <c:pt idx="9">
                  <c:v>1</c:v>
                </c:pt>
              </c:numCache>
            </c:numRef>
          </c:yVal>
          <c:smooth val="1"/>
          <c:extLst xmlns:c16r2="http://schemas.microsoft.com/office/drawing/2015/06/chart">
            <c:ext xmlns:c16="http://schemas.microsoft.com/office/drawing/2014/chart" uri="{C3380CC4-5D6E-409C-BE32-E72D297353CC}">
              <c16:uniqueId val="{00000003-C5E5-4182-B228-B31049EE57F9}"/>
            </c:ext>
          </c:extLst>
        </c:ser>
        <c:ser>
          <c:idx val="5"/>
          <c:order val="4"/>
          <c:tx>
            <c:strRef>
              <c:f>'Figure 11'!$F$3</c:f>
              <c:strCache>
                <c:ptCount val="1"/>
                <c:pt idx="0">
                  <c:v>2012</c:v>
                </c:pt>
              </c:strCache>
            </c:strRef>
          </c:tx>
          <c:spPr>
            <a:ln w="19050" cap="rnd">
              <a:solidFill>
                <a:schemeClr val="accent6"/>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11'!$F$4:$F$14</c:f>
              <c:numCache>
                <c:formatCode>#,##0</c:formatCode>
                <c:ptCount val="11"/>
                <c:pt idx="0">
                  <c:v>657</c:v>
                </c:pt>
                <c:pt idx="1">
                  <c:v>1314</c:v>
                </c:pt>
                <c:pt idx="2">
                  <c:v>1607</c:v>
                </c:pt>
                <c:pt idx="3">
                  <c:v>2052</c:v>
                </c:pt>
                <c:pt idx="4">
                  <c:v>2045</c:v>
                </c:pt>
                <c:pt idx="5">
                  <c:v>1871</c:v>
                </c:pt>
                <c:pt idx="6">
                  <c:v>1753</c:v>
                </c:pt>
                <c:pt idx="7">
                  <c:v>147</c:v>
                </c:pt>
                <c:pt idx="8">
                  <c:v>4</c:v>
                </c:pt>
              </c:numCache>
            </c:numRef>
          </c:yVal>
          <c:smooth val="1"/>
          <c:extLst xmlns:c16r2="http://schemas.microsoft.com/office/drawing/2015/06/chart">
            <c:ext xmlns:c16="http://schemas.microsoft.com/office/drawing/2014/chart" uri="{C3380CC4-5D6E-409C-BE32-E72D297353CC}">
              <c16:uniqueId val="{00000004-C5E5-4182-B228-B31049EE57F9}"/>
            </c:ext>
          </c:extLst>
        </c:ser>
        <c:ser>
          <c:idx val="6"/>
          <c:order val="5"/>
          <c:tx>
            <c:strRef>
              <c:f>'Figure 11'!$G$3</c:f>
              <c:strCache>
                <c:ptCount val="1"/>
                <c:pt idx="0">
                  <c:v>2013</c:v>
                </c:pt>
              </c:strCache>
            </c:strRef>
          </c:tx>
          <c:spPr>
            <a:ln w="19050" cap="rnd">
              <a:solidFill>
                <a:schemeClr val="tx1">
                  <a:lumMod val="85000"/>
                  <a:lumOff val="15000"/>
                </a:schemeClr>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11'!$G$4:$G$14</c:f>
              <c:numCache>
                <c:formatCode>#,##0</c:formatCode>
                <c:ptCount val="11"/>
                <c:pt idx="0">
                  <c:v>704</c:v>
                </c:pt>
                <c:pt idx="1">
                  <c:v>1489</c:v>
                </c:pt>
                <c:pt idx="2">
                  <c:v>2144</c:v>
                </c:pt>
                <c:pt idx="3">
                  <c:v>2274</c:v>
                </c:pt>
                <c:pt idx="4">
                  <c:v>2162</c:v>
                </c:pt>
                <c:pt idx="5">
                  <c:v>2030</c:v>
                </c:pt>
                <c:pt idx="6">
                  <c:v>165</c:v>
                </c:pt>
                <c:pt idx="7">
                  <c:v>9</c:v>
                </c:pt>
                <c:pt idx="8">
                  <c:v>1</c:v>
                </c:pt>
              </c:numCache>
            </c:numRef>
          </c:yVal>
          <c:smooth val="1"/>
          <c:extLst xmlns:c16r2="http://schemas.microsoft.com/office/drawing/2015/06/chart">
            <c:ext xmlns:c16="http://schemas.microsoft.com/office/drawing/2014/chart" uri="{C3380CC4-5D6E-409C-BE32-E72D297353CC}">
              <c16:uniqueId val="{00000005-C5E5-4182-B228-B31049EE57F9}"/>
            </c:ext>
          </c:extLst>
        </c:ser>
        <c:ser>
          <c:idx val="0"/>
          <c:order val="6"/>
          <c:tx>
            <c:strRef>
              <c:f>'Figure 11'!$H$3</c:f>
              <c:strCache>
                <c:ptCount val="1"/>
                <c:pt idx="0">
                  <c:v>2014</c:v>
                </c:pt>
              </c:strCache>
            </c:strRef>
          </c:tx>
          <c:spPr>
            <a:ln w="19050" cap="rnd">
              <a:solidFill>
                <a:schemeClr val="accent1"/>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11'!$H$4:$H$14</c:f>
              <c:numCache>
                <c:formatCode>#,##0</c:formatCode>
                <c:ptCount val="11"/>
                <c:pt idx="0">
                  <c:v>864</c:v>
                </c:pt>
                <c:pt idx="1">
                  <c:v>1869</c:v>
                </c:pt>
                <c:pt idx="2">
                  <c:v>2356</c:v>
                </c:pt>
                <c:pt idx="3">
                  <c:v>2279</c:v>
                </c:pt>
                <c:pt idx="4">
                  <c:v>2215</c:v>
                </c:pt>
                <c:pt idx="5">
                  <c:v>180</c:v>
                </c:pt>
                <c:pt idx="6">
                  <c:v>7</c:v>
                </c:pt>
                <c:pt idx="7">
                  <c:v>1</c:v>
                </c:pt>
              </c:numCache>
            </c:numRef>
          </c:yVal>
          <c:smooth val="1"/>
          <c:extLst xmlns:c16r2="http://schemas.microsoft.com/office/drawing/2015/06/chart">
            <c:ext xmlns:c16="http://schemas.microsoft.com/office/drawing/2014/chart" uri="{C3380CC4-5D6E-409C-BE32-E72D297353CC}">
              <c16:uniqueId val="{00000006-C5E5-4182-B228-B31049EE57F9}"/>
            </c:ext>
          </c:extLst>
        </c:ser>
        <c:ser>
          <c:idx val="7"/>
          <c:order val="7"/>
          <c:tx>
            <c:strRef>
              <c:f>'Figure 11'!$I$3</c:f>
              <c:strCache>
                <c:ptCount val="1"/>
                <c:pt idx="0">
                  <c:v>2015</c:v>
                </c:pt>
              </c:strCache>
            </c:strRef>
          </c:tx>
          <c:spPr>
            <a:ln w="19050" cap="rnd">
              <a:solidFill>
                <a:schemeClr val="accent2">
                  <a:lumMod val="60000"/>
                </a:schemeClr>
              </a:solidFill>
              <a:round/>
            </a:ln>
            <a:effectLst/>
          </c:spPr>
          <c:marker>
            <c:symbol val="none"/>
          </c:marker>
          <c:xVal>
            <c:numRef>
              <c:f>'Figure 11'!$A$4:$A$14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'Figure 11'!$I$4:$I$14</c:f>
              <c:numCache>
                <c:formatCode>#,##0</c:formatCode>
                <c:ptCount val="11"/>
                <c:pt idx="0">
                  <c:v>936</c:v>
                </c:pt>
                <c:pt idx="1">
                  <c:v>2111</c:v>
                </c:pt>
                <c:pt idx="2">
                  <c:v>2377</c:v>
                </c:pt>
                <c:pt idx="3">
                  <c:v>2398</c:v>
                </c:pt>
                <c:pt idx="4">
                  <c:v>180</c:v>
                </c:pt>
                <c:pt idx="5">
                  <c:v>8</c:v>
                </c:pt>
              </c:numCache>
            </c:numRef>
          </c:yVal>
          <c:smooth val="1"/>
          <c:extLst xmlns:c16r2="http://schemas.microsoft.com/office/drawing/2015/06/chart">
            <c:ext xmlns:c16="http://schemas.microsoft.com/office/drawing/2014/chart" uri="{C3380CC4-5D6E-409C-BE32-E72D297353CC}">
              <c16:uniqueId val="{00000007-C5E5-4182-B228-B31049EE57F9}"/>
            </c:ext>
          </c:extLst>
        </c:ser>
        <c:dLbls>
          <c:showLegendKey val="0"/>
          <c:showVal val="0"/>
          <c:showCatName val="0"/>
          <c:showSerName val="0"/>
          <c:showPercent val="0"/>
          <c:showBubbleSize val="0"/>
        </c:dLbls>
        <c:axId val="207695808"/>
        <c:axId val="207696384"/>
      </c:scatterChart>
      <c:valAx>
        <c:axId val="207695808"/>
        <c:scaling>
          <c:orientation val="minMax"/>
          <c:max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Time-lag (years)</a:t>
                </a:r>
              </a:p>
            </c:rich>
          </c:tx>
          <c:layout>
            <c:manualLayout>
              <c:xMode val="edge"/>
              <c:yMode val="edge"/>
              <c:x val="0.48810745025586888"/>
              <c:y val="0.93813698633031428"/>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696384"/>
        <c:crosses val="autoZero"/>
        <c:crossBetween val="midCat"/>
      </c:valAx>
      <c:valAx>
        <c:axId val="2076963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Number</a:t>
                </a:r>
                <a:r>
                  <a:rPr lang="en-CA" baseline="0"/>
                  <a:t> of citations</a:t>
                </a:r>
                <a:endParaRPr lang="en-CA"/>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695808"/>
        <c:crosses val="autoZero"/>
        <c:crossBetween val="midCat"/>
      </c:valAx>
      <c:spPr>
        <a:noFill/>
        <a:ln>
          <a:noFill/>
        </a:ln>
        <a:effectLst/>
      </c:spPr>
    </c:plotArea>
    <c:legend>
      <c:legendPos val="b"/>
      <c:layout>
        <c:manualLayout>
          <c:xMode val="edge"/>
          <c:yMode val="edge"/>
          <c:x val="0.16572808985468995"/>
          <c:y val="6.0451567645346725E-2"/>
          <c:w val="0.60159995625546803"/>
          <c:h val="4.47303149606299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3'!$C$3</c:f>
              <c:strCache>
                <c:ptCount val="1"/>
                <c:pt idx="0">
                  <c:v>Share of papers</c:v>
                </c:pt>
              </c:strCache>
            </c:strRef>
          </c:tx>
          <c:spPr>
            <a:ln w="25400" cap="rnd">
              <a:noFill/>
              <a:round/>
            </a:ln>
            <a:effectLst/>
          </c:spPr>
          <c:marker>
            <c:symbol val="circle"/>
            <c:size val="5"/>
            <c:spPr>
              <a:solidFill>
                <a:schemeClr val="accent1"/>
              </a:solidFill>
              <a:ln w="9525">
                <a:solidFill>
                  <a:schemeClr val="accent1"/>
                </a:solidFill>
              </a:ln>
              <a:effectLst/>
            </c:spPr>
          </c:marker>
          <c:xVal>
            <c:numRef>
              <c:f>'Figure 3'!$A$4:$A$12</c:f>
              <c:numCache>
                <c:formatCode>General</c:formatCode>
                <c:ptCount val="9"/>
                <c:pt idx="0">
                  <c:v>0</c:v>
                </c:pt>
                <c:pt idx="1">
                  <c:v>1</c:v>
                </c:pt>
                <c:pt idx="2">
                  <c:v>2</c:v>
                </c:pt>
                <c:pt idx="3">
                  <c:v>3</c:v>
                </c:pt>
                <c:pt idx="4">
                  <c:v>4</c:v>
                </c:pt>
                <c:pt idx="5">
                  <c:v>7</c:v>
                </c:pt>
                <c:pt idx="6">
                  <c:v>8</c:v>
                </c:pt>
                <c:pt idx="7">
                  <c:v>10</c:v>
                </c:pt>
                <c:pt idx="8">
                  <c:v>16</c:v>
                </c:pt>
              </c:numCache>
            </c:numRef>
          </c:xVal>
          <c:yVal>
            <c:numRef>
              <c:f>'Figure 3'!$C$4:$C$12</c:f>
              <c:numCache>
                <c:formatCode>0.00%</c:formatCode>
                <c:ptCount val="9"/>
                <c:pt idx="0">
                  <c:v>0.99662065528039823</c:v>
                </c:pt>
                <c:pt idx="1">
                  <c:v>3.2729275919945477E-3</c:v>
                </c:pt>
                <c:pt idx="2">
                  <c:v>9.7239469784856031E-5</c:v>
                </c:pt>
                <c:pt idx="3">
                  <c:v>6.1184385482606043E-6</c:v>
                </c:pt>
                <c:pt idx="4">
                  <c:v>1.9666409619409085E-6</c:v>
                </c:pt>
                <c:pt idx="5">
                  <c:v>2.1851566243787873E-7</c:v>
                </c:pt>
                <c:pt idx="6">
                  <c:v>2.1851566243787873E-7</c:v>
                </c:pt>
                <c:pt idx="7">
                  <c:v>4.3703132487575745E-7</c:v>
                </c:pt>
                <c:pt idx="8">
                  <c:v>2.1851566243787873E-7</c:v>
                </c:pt>
              </c:numCache>
            </c:numRef>
          </c:yVal>
          <c:smooth val="0"/>
          <c:extLst xmlns:c16r2="http://schemas.microsoft.com/office/drawing/2015/06/chart">
            <c:ext xmlns:c16="http://schemas.microsoft.com/office/drawing/2014/chart" uri="{C3380CC4-5D6E-409C-BE32-E72D297353CC}">
              <c16:uniqueId val="{00000000-AFE6-4968-A2CD-9161C61647DF}"/>
            </c:ext>
          </c:extLst>
        </c:ser>
        <c:dLbls>
          <c:showLegendKey val="0"/>
          <c:showVal val="0"/>
          <c:showCatName val="0"/>
          <c:showSerName val="0"/>
          <c:showPercent val="0"/>
          <c:showBubbleSize val="0"/>
        </c:dLbls>
        <c:axId val="206021760"/>
        <c:axId val="206022336"/>
      </c:scatterChart>
      <c:valAx>
        <c:axId val="206021760"/>
        <c:scaling>
          <c:orientation val="minMax"/>
          <c:max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Number of citations</a:t>
                </a:r>
              </a:p>
            </c:rich>
          </c:tx>
          <c:layout>
            <c:manualLayout>
              <c:xMode val="edge"/>
              <c:yMode val="edge"/>
              <c:x val="0.47132800219899745"/>
              <c:y val="0.93055060419183799"/>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6022336"/>
        <c:crosses val="autoZero"/>
        <c:crossBetween val="midCat"/>
        <c:majorUnit val="2"/>
      </c:valAx>
      <c:valAx>
        <c:axId val="20602233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Share</a:t>
                </a:r>
                <a:r>
                  <a:rPr lang="en-CA" baseline="0"/>
                  <a:t> of papers</a:t>
                </a:r>
                <a:endParaRPr lang="en-CA"/>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602176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'Figure 4'!$A$4:$A$40</c:f>
              <c:numCache>
                <c:formatCode>General</c:formatCode>
                <c:ptCount val="37"/>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numCache>
            </c:numRef>
          </c:xVal>
          <c:yVal>
            <c:numRef>
              <c:f>'Figure 4'!$C$4:$C$40</c:f>
              <c:numCache>
                <c:formatCode>0.0%</c:formatCode>
                <c:ptCount val="37"/>
                <c:pt idx="0">
                  <c:v>3.6632922361838735E-3</c:v>
                </c:pt>
                <c:pt idx="1">
                  <c:v>3.4860361602394928E-3</c:v>
                </c:pt>
                <c:pt idx="2">
                  <c:v>4.6480482136526564E-3</c:v>
                </c:pt>
                <c:pt idx="3">
                  <c:v>5.7509749084176942E-3</c:v>
                </c:pt>
                <c:pt idx="4">
                  <c:v>6.4796943317445939E-3</c:v>
                </c:pt>
                <c:pt idx="5">
                  <c:v>6.5387796903927211E-3</c:v>
                </c:pt>
                <c:pt idx="6">
                  <c:v>7.2674991137196207E-3</c:v>
                </c:pt>
                <c:pt idx="7">
                  <c:v>9.04005987316343E-3</c:v>
                </c:pt>
                <c:pt idx="8">
                  <c:v>9.2370110686571874E-3</c:v>
                </c:pt>
                <c:pt idx="9">
                  <c:v>1.1639815653681019E-2</c:v>
                </c:pt>
                <c:pt idx="10">
                  <c:v>1.1698901012329144E-2</c:v>
                </c:pt>
                <c:pt idx="11">
                  <c:v>1.48107299011305E-2</c:v>
                </c:pt>
                <c:pt idx="12">
                  <c:v>1.6130302910938671E-2</c:v>
                </c:pt>
                <c:pt idx="13">
                  <c:v>1.7016583290660574E-2</c:v>
                </c:pt>
                <c:pt idx="14">
                  <c:v>1.8867924528301886E-2</c:v>
                </c:pt>
                <c:pt idx="15">
                  <c:v>2.2885728916374522E-2</c:v>
                </c:pt>
                <c:pt idx="16">
                  <c:v>2.5091582305904598E-2</c:v>
                </c:pt>
                <c:pt idx="17">
                  <c:v>3.0094142671446014E-2</c:v>
                </c:pt>
                <c:pt idx="18">
                  <c:v>3.1669752235396066E-2</c:v>
                </c:pt>
                <c:pt idx="19">
                  <c:v>3.4505849450506165E-2</c:v>
                </c:pt>
                <c:pt idx="20">
                  <c:v>3.7046519872375623E-2</c:v>
                </c:pt>
                <c:pt idx="21">
                  <c:v>4.2265726552960174E-2</c:v>
                </c:pt>
                <c:pt idx="22">
                  <c:v>4.6322921180131565E-2</c:v>
                </c:pt>
                <c:pt idx="23">
                  <c:v>4.957261590577855E-2</c:v>
                </c:pt>
                <c:pt idx="24">
                  <c:v>5.3649505652499312E-2</c:v>
                </c:pt>
                <c:pt idx="25">
                  <c:v>5.7234017410485678E-2</c:v>
                </c:pt>
                <c:pt idx="26">
                  <c:v>5.5973529759325638E-2</c:v>
                </c:pt>
                <c:pt idx="27">
                  <c:v>5.469334698861622E-2</c:v>
                </c:pt>
                <c:pt idx="28">
                  <c:v>5.0439201165951075E-2</c:v>
                </c:pt>
                <c:pt idx="29">
                  <c:v>4.878481112380352E-2</c:v>
                </c:pt>
                <c:pt idx="30">
                  <c:v>4.4727616496632136E-2</c:v>
                </c:pt>
                <c:pt idx="31">
                  <c:v>4.4983653050774015E-2</c:v>
                </c:pt>
                <c:pt idx="32">
                  <c:v>4.1812738803324534E-2</c:v>
                </c:pt>
                <c:pt idx="33">
                  <c:v>3.8149446567140664E-2</c:v>
                </c:pt>
                <c:pt idx="34">
                  <c:v>2.6194509000669636E-2</c:v>
                </c:pt>
                <c:pt idx="35">
                  <c:v>1.5519754204908023E-2</c:v>
                </c:pt>
                <c:pt idx="36">
                  <c:v>2.107377791783196E-3</c:v>
                </c:pt>
              </c:numCache>
            </c:numRef>
          </c:yVal>
          <c:smooth val="0"/>
          <c:extLst xmlns:c16r2="http://schemas.microsoft.com/office/drawing/2015/06/chart">
            <c:ext xmlns:c16="http://schemas.microsoft.com/office/drawing/2014/chart" uri="{C3380CC4-5D6E-409C-BE32-E72D297353CC}">
              <c16:uniqueId val="{00000000-001C-49B0-9908-F872AD7DB021}"/>
            </c:ext>
          </c:extLst>
        </c:ser>
        <c:dLbls>
          <c:showLegendKey val="0"/>
          <c:showVal val="0"/>
          <c:showCatName val="0"/>
          <c:showSerName val="0"/>
          <c:showPercent val="0"/>
          <c:showBubbleSize val="0"/>
        </c:dLbls>
        <c:axId val="206024064"/>
        <c:axId val="206024640"/>
      </c:scatterChart>
      <c:valAx>
        <c:axId val="206024064"/>
        <c:scaling>
          <c:orientation val="minMax"/>
          <c:max val="2016"/>
          <c:min val="19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6024640"/>
        <c:crosses val="autoZero"/>
        <c:crossBetween val="midCat"/>
      </c:valAx>
      <c:valAx>
        <c:axId val="206024640"/>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Share of papers cited in NICE guidelines</a:t>
                </a:r>
              </a:p>
            </c:rich>
          </c:tx>
          <c:layout>
            <c:manualLayout>
              <c:xMode val="edge"/>
              <c:yMode val="edge"/>
              <c:x val="1.5023473289802326E-3"/>
              <c:y val="0.12441100651892498"/>
            </c:manualLayout>
          </c:layout>
          <c:overlay val="0"/>
          <c:spPr>
            <a:noFill/>
            <a:ln>
              <a:noFill/>
            </a:ln>
            <a:effectLst/>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602406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7365357263303"/>
          <c:y val="4.0251567011463776E-2"/>
          <c:w val="0.8635334828956438"/>
          <c:h val="0.83011171130435146"/>
        </c:manualLayout>
      </c:layout>
      <c:scatterChart>
        <c:scatterStyle val="lineMarker"/>
        <c:varyColors val="0"/>
        <c:ser>
          <c:idx val="1"/>
          <c:order val="0"/>
          <c:tx>
            <c:strRef>
              <c:f>'Figure 5'!$B$3</c:f>
              <c:strCache>
                <c:ptCount val="1"/>
                <c:pt idx="0">
                  <c:v>2008</c:v>
                </c:pt>
              </c:strCache>
            </c:strRef>
          </c:tx>
          <c:spPr>
            <a:ln w="19050" cap="rnd">
              <a:solidFill>
                <a:schemeClr val="accent2"/>
              </a:solidFill>
              <a:round/>
            </a:ln>
            <a:effectLst/>
          </c:spPr>
          <c:marker>
            <c:symbol val="none"/>
          </c:marker>
          <c:xVal>
            <c:numRef>
              <c:f>'Figure 5'!$A$4:$A$12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5'!$B$4:$B$12</c:f>
              <c:numCache>
                <c:formatCode>#,##0</c:formatCode>
                <c:ptCount val="9"/>
                <c:pt idx="0">
                  <c:v>11</c:v>
                </c:pt>
                <c:pt idx="1">
                  <c:v>127</c:v>
                </c:pt>
                <c:pt idx="2">
                  <c:v>196</c:v>
                </c:pt>
                <c:pt idx="3">
                  <c:v>310</c:v>
                </c:pt>
                <c:pt idx="4">
                  <c:v>221</c:v>
                </c:pt>
                <c:pt idx="5">
                  <c:v>332</c:v>
                </c:pt>
                <c:pt idx="6">
                  <c:v>398</c:v>
                </c:pt>
                <c:pt idx="7">
                  <c:v>239</c:v>
                </c:pt>
                <c:pt idx="8">
                  <c:v>545</c:v>
                </c:pt>
              </c:numCache>
            </c:numRef>
          </c:yVal>
          <c:smooth val="1"/>
          <c:extLst xmlns:c16r2="http://schemas.microsoft.com/office/drawing/2015/06/chart">
            <c:ext xmlns:c16="http://schemas.microsoft.com/office/drawing/2014/chart" uri="{C3380CC4-5D6E-409C-BE32-E72D297353CC}">
              <c16:uniqueId val="{00000000-2D29-4EFD-82EE-522D773E8F8E}"/>
            </c:ext>
          </c:extLst>
        </c:ser>
        <c:ser>
          <c:idx val="2"/>
          <c:order val="1"/>
          <c:tx>
            <c:strRef>
              <c:f>'Figure 5'!$C$3</c:f>
              <c:strCache>
                <c:ptCount val="1"/>
                <c:pt idx="0">
                  <c:v>2009</c:v>
                </c:pt>
              </c:strCache>
            </c:strRef>
          </c:tx>
          <c:spPr>
            <a:ln w="19050" cap="rnd">
              <a:solidFill>
                <a:schemeClr val="bg1">
                  <a:lumMod val="65000"/>
                </a:schemeClr>
              </a:solidFill>
              <a:round/>
            </a:ln>
            <a:effectLst/>
          </c:spPr>
          <c:marker>
            <c:symbol val="none"/>
          </c:marker>
          <c:xVal>
            <c:numRef>
              <c:f>'Figure 5'!$A$4:$A$12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5'!$C$4:$C$12</c:f>
              <c:numCache>
                <c:formatCode>#,##0</c:formatCode>
                <c:ptCount val="9"/>
                <c:pt idx="0">
                  <c:v>18</c:v>
                </c:pt>
                <c:pt idx="1">
                  <c:v>114</c:v>
                </c:pt>
                <c:pt idx="2">
                  <c:v>298</c:v>
                </c:pt>
                <c:pt idx="3">
                  <c:v>271</c:v>
                </c:pt>
                <c:pt idx="4">
                  <c:v>405</c:v>
                </c:pt>
                <c:pt idx="5">
                  <c:v>412</c:v>
                </c:pt>
                <c:pt idx="6">
                  <c:v>323</c:v>
                </c:pt>
                <c:pt idx="7">
                  <c:v>573</c:v>
                </c:pt>
              </c:numCache>
            </c:numRef>
          </c:yVal>
          <c:smooth val="1"/>
          <c:extLst xmlns:c16r2="http://schemas.microsoft.com/office/drawing/2015/06/chart">
            <c:ext xmlns:c16="http://schemas.microsoft.com/office/drawing/2014/chart" uri="{C3380CC4-5D6E-409C-BE32-E72D297353CC}">
              <c16:uniqueId val="{00000001-2D29-4EFD-82EE-522D773E8F8E}"/>
            </c:ext>
          </c:extLst>
        </c:ser>
        <c:ser>
          <c:idx val="3"/>
          <c:order val="2"/>
          <c:tx>
            <c:strRef>
              <c:f>'Figure 5'!$D$3</c:f>
              <c:strCache>
                <c:ptCount val="1"/>
                <c:pt idx="0">
                  <c:v>2010</c:v>
                </c:pt>
              </c:strCache>
            </c:strRef>
          </c:tx>
          <c:spPr>
            <a:ln w="19050" cap="rnd">
              <a:solidFill>
                <a:schemeClr val="accent4"/>
              </a:solidFill>
              <a:round/>
            </a:ln>
            <a:effectLst/>
          </c:spPr>
          <c:marker>
            <c:symbol val="none"/>
          </c:marker>
          <c:xVal>
            <c:numRef>
              <c:f>'Figure 5'!$A$4:$A$12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5'!$D$4:$D$12</c:f>
              <c:numCache>
                <c:formatCode>#,##0</c:formatCode>
                <c:ptCount val="9"/>
                <c:pt idx="0">
                  <c:v>7</c:v>
                </c:pt>
                <c:pt idx="1">
                  <c:v>201</c:v>
                </c:pt>
                <c:pt idx="2">
                  <c:v>235</c:v>
                </c:pt>
                <c:pt idx="3">
                  <c:v>401</c:v>
                </c:pt>
                <c:pt idx="4">
                  <c:v>394</c:v>
                </c:pt>
                <c:pt idx="5">
                  <c:v>273</c:v>
                </c:pt>
                <c:pt idx="6">
                  <c:v>703</c:v>
                </c:pt>
              </c:numCache>
            </c:numRef>
          </c:yVal>
          <c:smooth val="1"/>
          <c:extLst xmlns:c16r2="http://schemas.microsoft.com/office/drawing/2015/06/chart">
            <c:ext xmlns:c16="http://schemas.microsoft.com/office/drawing/2014/chart" uri="{C3380CC4-5D6E-409C-BE32-E72D297353CC}">
              <c16:uniqueId val="{00000002-2D29-4EFD-82EE-522D773E8F8E}"/>
            </c:ext>
          </c:extLst>
        </c:ser>
        <c:ser>
          <c:idx val="4"/>
          <c:order val="3"/>
          <c:tx>
            <c:strRef>
              <c:f>'Figure 5'!$E$3</c:f>
              <c:strCache>
                <c:ptCount val="1"/>
                <c:pt idx="0">
                  <c:v>2011</c:v>
                </c:pt>
              </c:strCache>
            </c:strRef>
          </c:tx>
          <c:spPr>
            <a:ln w="19050" cap="rnd">
              <a:solidFill>
                <a:srgbClr val="00B0F0"/>
              </a:solidFill>
              <a:round/>
            </a:ln>
            <a:effectLst/>
          </c:spPr>
          <c:marker>
            <c:symbol val="none"/>
          </c:marker>
          <c:xVal>
            <c:numRef>
              <c:f>'Figure 5'!$A$4:$A$12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5'!$E$4:$E$12</c:f>
              <c:numCache>
                <c:formatCode>#,##0</c:formatCode>
                <c:ptCount val="9"/>
                <c:pt idx="0">
                  <c:v>23</c:v>
                </c:pt>
                <c:pt idx="1">
                  <c:v>185</c:v>
                </c:pt>
                <c:pt idx="2">
                  <c:v>403</c:v>
                </c:pt>
                <c:pt idx="3">
                  <c:v>500</c:v>
                </c:pt>
                <c:pt idx="4">
                  <c:v>318</c:v>
                </c:pt>
                <c:pt idx="5">
                  <c:v>788</c:v>
                </c:pt>
              </c:numCache>
            </c:numRef>
          </c:yVal>
          <c:smooth val="1"/>
          <c:extLst xmlns:c16r2="http://schemas.microsoft.com/office/drawing/2015/06/chart">
            <c:ext xmlns:c16="http://schemas.microsoft.com/office/drawing/2014/chart" uri="{C3380CC4-5D6E-409C-BE32-E72D297353CC}">
              <c16:uniqueId val="{00000003-2D29-4EFD-82EE-522D773E8F8E}"/>
            </c:ext>
          </c:extLst>
        </c:ser>
        <c:ser>
          <c:idx val="5"/>
          <c:order val="4"/>
          <c:tx>
            <c:strRef>
              <c:f>'Figure 5'!$F$3</c:f>
              <c:strCache>
                <c:ptCount val="1"/>
                <c:pt idx="0">
                  <c:v>2012</c:v>
                </c:pt>
              </c:strCache>
            </c:strRef>
          </c:tx>
          <c:spPr>
            <a:ln w="19050" cap="rnd">
              <a:solidFill>
                <a:schemeClr val="accent6"/>
              </a:solidFill>
              <a:round/>
            </a:ln>
            <a:effectLst/>
          </c:spPr>
          <c:marker>
            <c:symbol val="none"/>
          </c:marker>
          <c:xVal>
            <c:numRef>
              <c:f>'Figure 5'!$A$4:$A$12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5'!$F$4:$F$12</c:f>
              <c:numCache>
                <c:formatCode>#,##0</c:formatCode>
                <c:ptCount val="9"/>
                <c:pt idx="0">
                  <c:v>25</c:v>
                </c:pt>
                <c:pt idx="1">
                  <c:v>251</c:v>
                </c:pt>
                <c:pt idx="2">
                  <c:v>511</c:v>
                </c:pt>
                <c:pt idx="3">
                  <c:v>345</c:v>
                </c:pt>
                <c:pt idx="4">
                  <c:v>907</c:v>
                </c:pt>
              </c:numCache>
            </c:numRef>
          </c:yVal>
          <c:smooth val="1"/>
          <c:extLst xmlns:c16r2="http://schemas.microsoft.com/office/drawing/2015/06/chart">
            <c:ext xmlns:c16="http://schemas.microsoft.com/office/drawing/2014/chart" uri="{C3380CC4-5D6E-409C-BE32-E72D297353CC}">
              <c16:uniqueId val="{00000004-2D29-4EFD-82EE-522D773E8F8E}"/>
            </c:ext>
          </c:extLst>
        </c:ser>
        <c:ser>
          <c:idx val="6"/>
          <c:order val="5"/>
          <c:tx>
            <c:strRef>
              <c:f>'Figure 5'!$G$3</c:f>
              <c:strCache>
                <c:ptCount val="1"/>
                <c:pt idx="0">
                  <c:v>2013</c:v>
                </c:pt>
              </c:strCache>
            </c:strRef>
          </c:tx>
          <c:spPr>
            <a:ln w="19050" cap="rnd">
              <a:solidFill>
                <a:schemeClr val="tx1">
                  <a:lumMod val="85000"/>
                  <a:lumOff val="15000"/>
                </a:schemeClr>
              </a:solidFill>
              <a:round/>
            </a:ln>
            <a:effectLst/>
          </c:spPr>
          <c:marker>
            <c:symbol val="none"/>
          </c:marker>
          <c:xVal>
            <c:numRef>
              <c:f>'Figure 5'!$A$4:$A$12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5'!$G$4:$G$12</c:f>
              <c:numCache>
                <c:formatCode>#,##0</c:formatCode>
                <c:ptCount val="9"/>
                <c:pt idx="0">
                  <c:v>31</c:v>
                </c:pt>
                <c:pt idx="1">
                  <c:v>331</c:v>
                </c:pt>
                <c:pt idx="2">
                  <c:v>391</c:v>
                </c:pt>
                <c:pt idx="3">
                  <c:v>1058</c:v>
                </c:pt>
              </c:numCache>
            </c:numRef>
          </c:yVal>
          <c:smooth val="1"/>
          <c:extLst xmlns:c16r2="http://schemas.microsoft.com/office/drawing/2015/06/chart">
            <c:ext xmlns:c16="http://schemas.microsoft.com/office/drawing/2014/chart" uri="{C3380CC4-5D6E-409C-BE32-E72D297353CC}">
              <c16:uniqueId val="{00000005-2D29-4EFD-82EE-522D773E8F8E}"/>
            </c:ext>
          </c:extLst>
        </c:ser>
        <c:dLbls>
          <c:showLegendKey val="0"/>
          <c:showVal val="0"/>
          <c:showCatName val="0"/>
          <c:showSerName val="0"/>
          <c:showPercent val="0"/>
          <c:showBubbleSize val="0"/>
        </c:dLbls>
        <c:axId val="206026368"/>
        <c:axId val="206026944"/>
      </c:scatterChart>
      <c:valAx>
        <c:axId val="206026368"/>
        <c:scaling>
          <c:orientation val="minMax"/>
          <c:max val="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Time-lag (years)</a:t>
                </a:r>
              </a:p>
            </c:rich>
          </c:tx>
          <c:layout>
            <c:manualLayout>
              <c:xMode val="edge"/>
              <c:yMode val="edge"/>
              <c:x val="0.48810745025586888"/>
              <c:y val="0.93813698633031428"/>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6026944"/>
        <c:crosses val="autoZero"/>
        <c:crossBetween val="midCat"/>
      </c:valAx>
      <c:valAx>
        <c:axId val="2060269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Number</a:t>
                </a:r>
                <a:r>
                  <a:rPr lang="en-CA" baseline="0"/>
                  <a:t> of citations</a:t>
                </a:r>
                <a:endParaRPr lang="en-CA"/>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6026368"/>
        <c:crosses val="autoZero"/>
        <c:crossBetween val="midCat"/>
      </c:valAx>
      <c:spPr>
        <a:noFill/>
        <a:ln>
          <a:noFill/>
        </a:ln>
        <a:effectLst/>
      </c:spPr>
    </c:plotArea>
    <c:legend>
      <c:legendPos val="b"/>
      <c:layout>
        <c:manualLayout>
          <c:xMode val="edge"/>
          <c:yMode val="edge"/>
          <c:x val="0.16572808985468995"/>
          <c:y val="6.0451567645346725E-2"/>
          <c:w val="0.70578762151937713"/>
          <c:h val="5.5551224489075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6'!$C$3</c:f>
              <c:strCache>
                <c:ptCount val="1"/>
                <c:pt idx="0">
                  <c:v>Share of papers</c:v>
                </c:pt>
              </c:strCache>
            </c:strRef>
          </c:tx>
          <c:spPr>
            <a:ln w="25400" cap="rnd">
              <a:noFill/>
              <a:round/>
            </a:ln>
            <a:effectLst/>
          </c:spPr>
          <c:marker>
            <c:symbol val="circle"/>
            <c:size val="5"/>
            <c:spPr>
              <a:solidFill>
                <a:schemeClr val="accent1"/>
              </a:solidFill>
              <a:ln w="9525">
                <a:solidFill>
                  <a:schemeClr val="accent1"/>
                </a:solidFill>
              </a:ln>
              <a:effectLst/>
            </c:spPr>
          </c:marker>
          <c:xVal>
            <c:numRef>
              <c:f>'Figure 6'!$A$4:$A$105</c:f>
              <c:numCache>
                <c:formatCode>General</c:formatCode>
                <c:ptCount val="10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71</c:v>
                </c:pt>
                <c:pt idx="71">
                  <c:v>73</c:v>
                </c:pt>
                <c:pt idx="72">
                  <c:v>74</c:v>
                </c:pt>
                <c:pt idx="73">
                  <c:v>75</c:v>
                </c:pt>
                <c:pt idx="74">
                  <c:v>77</c:v>
                </c:pt>
                <c:pt idx="75">
                  <c:v>79</c:v>
                </c:pt>
                <c:pt idx="76">
                  <c:v>82</c:v>
                </c:pt>
                <c:pt idx="77">
                  <c:v>84</c:v>
                </c:pt>
                <c:pt idx="78">
                  <c:v>85</c:v>
                </c:pt>
                <c:pt idx="79">
                  <c:v>86</c:v>
                </c:pt>
                <c:pt idx="80">
                  <c:v>92</c:v>
                </c:pt>
                <c:pt idx="81">
                  <c:v>93</c:v>
                </c:pt>
                <c:pt idx="82">
                  <c:v>100</c:v>
                </c:pt>
                <c:pt idx="83">
                  <c:v>102</c:v>
                </c:pt>
                <c:pt idx="84">
                  <c:v>103</c:v>
                </c:pt>
                <c:pt idx="85">
                  <c:v>105</c:v>
                </c:pt>
                <c:pt idx="86">
                  <c:v>107</c:v>
                </c:pt>
                <c:pt idx="87">
                  <c:v>115</c:v>
                </c:pt>
                <c:pt idx="88">
                  <c:v>119</c:v>
                </c:pt>
                <c:pt idx="89">
                  <c:v>127</c:v>
                </c:pt>
                <c:pt idx="90">
                  <c:v>131</c:v>
                </c:pt>
                <c:pt idx="91">
                  <c:v>133</c:v>
                </c:pt>
                <c:pt idx="92">
                  <c:v>137</c:v>
                </c:pt>
                <c:pt idx="93">
                  <c:v>157</c:v>
                </c:pt>
                <c:pt idx="94">
                  <c:v>160</c:v>
                </c:pt>
                <c:pt idx="95">
                  <c:v>161</c:v>
                </c:pt>
                <c:pt idx="96">
                  <c:v>163</c:v>
                </c:pt>
                <c:pt idx="97">
                  <c:v>169</c:v>
                </c:pt>
                <c:pt idx="98">
                  <c:v>173</c:v>
                </c:pt>
                <c:pt idx="99">
                  <c:v>248</c:v>
                </c:pt>
                <c:pt idx="100">
                  <c:v>256</c:v>
                </c:pt>
                <c:pt idx="101">
                  <c:v>260</c:v>
                </c:pt>
              </c:numCache>
            </c:numRef>
          </c:xVal>
          <c:yVal>
            <c:numRef>
              <c:f>'Figure 6'!$C$4:$C$105</c:f>
              <c:numCache>
                <c:formatCode>0.0%</c:formatCode>
                <c:ptCount val="102"/>
                <c:pt idx="0">
                  <c:v>0.95711457306934145</c:v>
                </c:pt>
                <c:pt idx="1">
                  <c:v>2.295833475372101E-2</c:v>
                </c:pt>
                <c:pt idx="2">
                  <c:v>7.7334021612618887E-3</c:v>
                </c:pt>
                <c:pt idx="3">
                  <c:v>3.4917187340206385E-3</c:v>
                </c:pt>
                <c:pt idx="4">
                  <c:v>2.1043381615692336E-3</c:v>
                </c:pt>
                <c:pt idx="5">
                  <c:v>1.4084834750744959E-3</c:v>
                </c:pt>
                <c:pt idx="6">
                  <c:v>8.5710250653784161E-4</c:v>
                </c:pt>
                <c:pt idx="7">
                  <c:v>7.2886179059752053E-4</c:v>
                </c:pt>
                <c:pt idx="8">
                  <c:v>5.2486706524097618E-4</c:v>
                </c:pt>
                <c:pt idx="9">
                  <c:v>4.3017455347069697E-4</c:v>
                </c:pt>
                <c:pt idx="10">
                  <c:v>4.2151695239455719E-4</c:v>
                </c:pt>
                <c:pt idx="11">
                  <c:v>2.5972803228419439E-4</c:v>
                </c:pt>
                <c:pt idx="12">
                  <c:v>2.1644002690349534E-4</c:v>
                </c:pt>
                <c:pt idx="13">
                  <c:v>1.7910412226264239E-4</c:v>
                </c:pt>
                <c:pt idx="14">
                  <c:v>1.4988471863067052E-4</c:v>
                </c:pt>
                <c:pt idx="15">
                  <c:v>1.1741871459514622E-4</c:v>
                </c:pt>
                <c:pt idx="16">
                  <c:v>1.044323129809365E-4</c:v>
                </c:pt>
                <c:pt idx="17">
                  <c:v>9.1445911366726785E-5</c:v>
                </c:pt>
                <c:pt idx="18">
                  <c:v>8.495271055962192E-5</c:v>
                </c:pt>
                <c:pt idx="19">
                  <c:v>6.0062107465719959E-5</c:v>
                </c:pt>
                <c:pt idx="20">
                  <c:v>7.1966308945412203E-5</c:v>
                </c:pt>
                <c:pt idx="21">
                  <c:v>5.1945606456838881E-5</c:v>
                </c:pt>
                <c:pt idx="22">
                  <c:v>5.2486706524097621E-5</c:v>
                </c:pt>
                <c:pt idx="23">
                  <c:v>1.5475461923599918E-4</c:v>
                </c:pt>
                <c:pt idx="24">
                  <c:v>3.4089304237300519E-5</c:v>
                </c:pt>
                <c:pt idx="25">
                  <c:v>2.4890603093901964E-5</c:v>
                </c:pt>
                <c:pt idx="26">
                  <c:v>4.4370205515216543E-5</c:v>
                </c:pt>
                <c:pt idx="27">
                  <c:v>2.7596103430195657E-5</c:v>
                </c:pt>
                <c:pt idx="28">
                  <c:v>2.921940363197187E-5</c:v>
                </c:pt>
                <c:pt idx="29">
                  <c:v>3.6794804573594211E-5</c:v>
                </c:pt>
                <c:pt idx="30">
                  <c:v>2.4890603093901964E-5</c:v>
                </c:pt>
                <c:pt idx="31">
                  <c:v>2.4349503026643228E-5</c:v>
                </c:pt>
                <c:pt idx="32">
                  <c:v>2.7596103430195657E-5</c:v>
                </c:pt>
                <c:pt idx="33">
                  <c:v>3.3007104102783039E-5</c:v>
                </c:pt>
                <c:pt idx="34">
                  <c:v>1.7315202152279626E-5</c:v>
                </c:pt>
                <c:pt idx="35">
                  <c:v>3.5712604439076732E-5</c:v>
                </c:pt>
                <c:pt idx="36">
                  <c:v>3.030160376648935E-5</c:v>
                </c:pt>
                <c:pt idx="37">
                  <c:v>1.2445301546950982E-5</c:v>
                </c:pt>
                <c:pt idx="38">
                  <c:v>2.0020702488573319E-5</c:v>
                </c:pt>
                <c:pt idx="39">
                  <c:v>1.2445301546950982E-5</c:v>
                </c:pt>
                <c:pt idx="40">
                  <c:v>1.4609701815985935E-5</c:v>
                </c:pt>
                <c:pt idx="41">
                  <c:v>1.0822001345174767E-5</c:v>
                </c:pt>
                <c:pt idx="42">
                  <c:v>1.298640161420972E-5</c:v>
                </c:pt>
                <c:pt idx="43">
                  <c:v>1.298640161420972E-5</c:v>
                </c:pt>
                <c:pt idx="44">
                  <c:v>7.5754009416223374E-6</c:v>
                </c:pt>
                <c:pt idx="45">
                  <c:v>4.3288005380699065E-6</c:v>
                </c:pt>
                <c:pt idx="46">
                  <c:v>5.9521007398461219E-6</c:v>
                </c:pt>
                <c:pt idx="47">
                  <c:v>8.657601076139813E-6</c:v>
                </c:pt>
                <c:pt idx="48">
                  <c:v>1.0280901277916029E-5</c:v>
                </c:pt>
                <c:pt idx="49">
                  <c:v>4.3288005380699065E-6</c:v>
                </c:pt>
                <c:pt idx="50">
                  <c:v>3.7877004708111687E-6</c:v>
                </c:pt>
                <c:pt idx="51">
                  <c:v>3.7877004708111687E-6</c:v>
                </c:pt>
                <c:pt idx="52">
                  <c:v>3.2466004035524301E-6</c:v>
                </c:pt>
                <c:pt idx="53">
                  <c:v>2.1644002690349532E-6</c:v>
                </c:pt>
                <c:pt idx="54">
                  <c:v>2.1644002690349532E-6</c:v>
                </c:pt>
                <c:pt idx="55">
                  <c:v>7.5754009416223374E-6</c:v>
                </c:pt>
                <c:pt idx="56">
                  <c:v>6.4932008071048601E-6</c:v>
                </c:pt>
                <c:pt idx="57">
                  <c:v>6.4932008071048601E-6</c:v>
                </c:pt>
                <c:pt idx="58">
                  <c:v>1.3527501681468458E-5</c:v>
                </c:pt>
                <c:pt idx="59">
                  <c:v>7.5754009416223374E-6</c:v>
                </c:pt>
                <c:pt idx="60">
                  <c:v>3.2466004035524301E-6</c:v>
                </c:pt>
                <c:pt idx="61">
                  <c:v>4.8699006053286455E-6</c:v>
                </c:pt>
                <c:pt idx="62">
                  <c:v>5.9521007398461219E-6</c:v>
                </c:pt>
                <c:pt idx="63">
                  <c:v>2.1644002690349532E-6</c:v>
                </c:pt>
                <c:pt idx="64">
                  <c:v>2.1644002690349532E-6</c:v>
                </c:pt>
                <c:pt idx="65">
                  <c:v>2.7055003362936919E-6</c:v>
                </c:pt>
                <c:pt idx="66">
                  <c:v>1.623300201776215E-6</c:v>
                </c:pt>
                <c:pt idx="67">
                  <c:v>5.4110006725873831E-7</c:v>
                </c:pt>
                <c:pt idx="68">
                  <c:v>1.0822001345174766E-6</c:v>
                </c:pt>
                <c:pt idx="69">
                  <c:v>2.1644002690349532E-6</c:v>
                </c:pt>
                <c:pt idx="70">
                  <c:v>1.0822001345174766E-6</c:v>
                </c:pt>
                <c:pt idx="71">
                  <c:v>2.1644002690349532E-6</c:v>
                </c:pt>
                <c:pt idx="72">
                  <c:v>5.4110006725873831E-7</c:v>
                </c:pt>
                <c:pt idx="73">
                  <c:v>5.4110006725873831E-7</c:v>
                </c:pt>
                <c:pt idx="74">
                  <c:v>5.4110006725873831E-7</c:v>
                </c:pt>
                <c:pt idx="75">
                  <c:v>1.0822001345174766E-6</c:v>
                </c:pt>
                <c:pt idx="76">
                  <c:v>1.0822001345174766E-6</c:v>
                </c:pt>
                <c:pt idx="77">
                  <c:v>5.4110006725873831E-7</c:v>
                </c:pt>
                <c:pt idx="78">
                  <c:v>5.4110006725873831E-7</c:v>
                </c:pt>
                <c:pt idx="79">
                  <c:v>5.4110006725873831E-7</c:v>
                </c:pt>
                <c:pt idx="80">
                  <c:v>5.4110006725873831E-7</c:v>
                </c:pt>
                <c:pt idx="81">
                  <c:v>5.4110006725873831E-7</c:v>
                </c:pt>
                <c:pt idx="82">
                  <c:v>5.4110006725873831E-7</c:v>
                </c:pt>
                <c:pt idx="83">
                  <c:v>5.4110006725873831E-7</c:v>
                </c:pt>
                <c:pt idx="84">
                  <c:v>5.4110006725873831E-7</c:v>
                </c:pt>
                <c:pt idx="85">
                  <c:v>5.4110006725873831E-7</c:v>
                </c:pt>
                <c:pt idx="86">
                  <c:v>5.4110006725873831E-7</c:v>
                </c:pt>
                <c:pt idx="87">
                  <c:v>5.4110006725873831E-7</c:v>
                </c:pt>
                <c:pt idx="88">
                  <c:v>5.4110006725873831E-7</c:v>
                </c:pt>
                <c:pt idx="89">
                  <c:v>5.4110006725873831E-7</c:v>
                </c:pt>
                <c:pt idx="90">
                  <c:v>5.4110006725873831E-7</c:v>
                </c:pt>
                <c:pt idx="91">
                  <c:v>5.4110006725873831E-7</c:v>
                </c:pt>
                <c:pt idx="92">
                  <c:v>5.4110006725873831E-7</c:v>
                </c:pt>
                <c:pt idx="93">
                  <c:v>1.0822001345174766E-6</c:v>
                </c:pt>
                <c:pt idx="94">
                  <c:v>5.4110006725873831E-7</c:v>
                </c:pt>
                <c:pt idx="95">
                  <c:v>5.4110006725873831E-7</c:v>
                </c:pt>
                <c:pt idx="96">
                  <c:v>5.4110006725873831E-7</c:v>
                </c:pt>
                <c:pt idx="97">
                  <c:v>5.4110006725873831E-7</c:v>
                </c:pt>
                <c:pt idx="98">
                  <c:v>5.4110006725873831E-7</c:v>
                </c:pt>
                <c:pt idx="99">
                  <c:v>5.4110006725873831E-7</c:v>
                </c:pt>
                <c:pt idx="100">
                  <c:v>5.4110006725873831E-7</c:v>
                </c:pt>
                <c:pt idx="101">
                  <c:v>5.4110006725873831E-7</c:v>
                </c:pt>
              </c:numCache>
            </c:numRef>
          </c:yVal>
          <c:smooth val="0"/>
          <c:extLst xmlns:c16r2="http://schemas.microsoft.com/office/drawing/2015/06/chart">
            <c:ext xmlns:c16="http://schemas.microsoft.com/office/drawing/2014/chart" uri="{C3380CC4-5D6E-409C-BE32-E72D297353CC}">
              <c16:uniqueId val="{00000000-69AF-45F9-A0B8-58A46169E7D2}"/>
            </c:ext>
          </c:extLst>
        </c:ser>
        <c:dLbls>
          <c:showLegendKey val="0"/>
          <c:showVal val="0"/>
          <c:showCatName val="0"/>
          <c:showSerName val="0"/>
          <c:showPercent val="0"/>
          <c:showBubbleSize val="0"/>
        </c:dLbls>
        <c:axId val="207274560"/>
        <c:axId val="207275136"/>
      </c:scatterChart>
      <c:valAx>
        <c:axId val="2072745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Number</a:t>
                </a:r>
                <a:r>
                  <a:rPr lang="en-CA" baseline="0"/>
                  <a:t> of citations</a:t>
                </a:r>
                <a:endParaRPr lang="en-CA"/>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275136"/>
        <c:crosses val="autoZero"/>
        <c:crossBetween val="midCat"/>
      </c:valAx>
      <c:valAx>
        <c:axId val="20727513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Share</a:t>
                </a:r>
                <a:r>
                  <a:rPr lang="en-CA" baseline="0"/>
                  <a:t> of papers</a:t>
                </a:r>
                <a:endParaRPr lang="en-CA"/>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27456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7365357263303"/>
          <c:y val="4.0251567011463776E-2"/>
          <c:w val="0.8635334828956438"/>
          <c:h val="0.83011171130435146"/>
        </c:manualLayout>
      </c:layout>
      <c:scatterChart>
        <c:scatterStyle val="lineMarker"/>
        <c:varyColors val="0"/>
        <c:ser>
          <c:idx val="1"/>
          <c:order val="0"/>
          <c:tx>
            <c:strRef>
              <c:f>'Figure 7'!$B$3</c:f>
              <c:strCache>
                <c:ptCount val="1"/>
                <c:pt idx="0">
                  <c:v>2008</c:v>
                </c:pt>
              </c:strCache>
            </c:strRef>
          </c:tx>
          <c:spPr>
            <a:ln w="19050" cap="rnd">
              <a:solidFill>
                <a:schemeClr val="accent2"/>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7'!$B$4:$B$12</c:f>
              <c:numCache>
                <c:formatCode>#,##0</c:formatCode>
                <c:ptCount val="9"/>
                <c:pt idx="3">
                  <c:v>1183</c:v>
                </c:pt>
                <c:pt idx="4">
                  <c:v>6143</c:v>
                </c:pt>
                <c:pt idx="5">
                  <c:v>12238</c:v>
                </c:pt>
                <c:pt idx="6">
                  <c:v>15972</c:v>
                </c:pt>
                <c:pt idx="7">
                  <c:v>19034</c:v>
                </c:pt>
                <c:pt idx="8">
                  <c:v>21119</c:v>
                </c:pt>
              </c:numCache>
            </c:numRef>
          </c:yVal>
          <c:smooth val="1"/>
          <c:extLst xmlns:c16r2="http://schemas.microsoft.com/office/drawing/2015/06/chart">
            <c:ext xmlns:c16="http://schemas.microsoft.com/office/drawing/2014/chart" uri="{C3380CC4-5D6E-409C-BE32-E72D297353CC}">
              <c16:uniqueId val="{00000000-59FD-4D22-B872-A4D3BCED7B56}"/>
            </c:ext>
          </c:extLst>
        </c:ser>
        <c:ser>
          <c:idx val="2"/>
          <c:order val="1"/>
          <c:tx>
            <c:strRef>
              <c:f>'Figure 7'!$C$3</c:f>
              <c:strCache>
                <c:ptCount val="1"/>
                <c:pt idx="0">
                  <c:v>2009</c:v>
                </c:pt>
              </c:strCache>
            </c:strRef>
          </c:tx>
          <c:spPr>
            <a:ln w="19050" cap="rnd">
              <a:solidFill>
                <a:schemeClr val="bg1">
                  <a:lumMod val="65000"/>
                </a:schemeClr>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7'!$C$4:$C$12</c:f>
              <c:numCache>
                <c:formatCode>#,##0</c:formatCode>
                <c:ptCount val="9"/>
                <c:pt idx="2">
                  <c:v>520</c:v>
                </c:pt>
                <c:pt idx="3">
                  <c:v>2933</c:v>
                </c:pt>
                <c:pt idx="4">
                  <c:v>6543</c:v>
                </c:pt>
                <c:pt idx="5">
                  <c:v>11166</c:v>
                </c:pt>
                <c:pt idx="6">
                  <c:v>14557</c:v>
                </c:pt>
                <c:pt idx="7">
                  <c:v>18366</c:v>
                </c:pt>
              </c:numCache>
            </c:numRef>
          </c:yVal>
          <c:smooth val="1"/>
          <c:extLst xmlns:c16r2="http://schemas.microsoft.com/office/drawing/2015/06/chart">
            <c:ext xmlns:c16="http://schemas.microsoft.com/office/drawing/2014/chart" uri="{C3380CC4-5D6E-409C-BE32-E72D297353CC}">
              <c16:uniqueId val="{00000001-59FD-4D22-B872-A4D3BCED7B56}"/>
            </c:ext>
          </c:extLst>
        </c:ser>
        <c:ser>
          <c:idx val="3"/>
          <c:order val="2"/>
          <c:tx>
            <c:strRef>
              <c:f>'Figure 7'!$D$3</c:f>
              <c:strCache>
                <c:ptCount val="1"/>
                <c:pt idx="0">
                  <c:v>2010</c:v>
                </c:pt>
              </c:strCache>
            </c:strRef>
          </c:tx>
          <c:spPr>
            <a:ln w="19050" cap="rnd">
              <a:solidFill>
                <a:schemeClr val="accent4"/>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7'!$D$4:$D$12</c:f>
              <c:numCache>
                <c:formatCode>#,##0</c:formatCode>
                <c:ptCount val="9"/>
                <c:pt idx="1">
                  <c:v>209</c:v>
                </c:pt>
                <c:pt idx="2">
                  <c:v>1394</c:v>
                </c:pt>
                <c:pt idx="3">
                  <c:v>3382</c:v>
                </c:pt>
                <c:pt idx="4">
                  <c:v>7017</c:v>
                </c:pt>
                <c:pt idx="5">
                  <c:v>10992</c:v>
                </c:pt>
                <c:pt idx="6">
                  <c:v>14956</c:v>
                </c:pt>
              </c:numCache>
            </c:numRef>
          </c:yVal>
          <c:smooth val="1"/>
          <c:extLst xmlns:c16r2="http://schemas.microsoft.com/office/drawing/2015/06/chart">
            <c:ext xmlns:c16="http://schemas.microsoft.com/office/drawing/2014/chart" uri="{C3380CC4-5D6E-409C-BE32-E72D297353CC}">
              <c16:uniqueId val="{00000002-59FD-4D22-B872-A4D3BCED7B56}"/>
            </c:ext>
          </c:extLst>
        </c:ser>
        <c:ser>
          <c:idx val="4"/>
          <c:order val="3"/>
          <c:tx>
            <c:strRef>
              <c:f>'Figure 7'!$E$3</c:f>
              <c:strCache>
                <c:ptCount val="1"/>
                <c:pt idx="0">
                  <c:v>2011</c:v>
                </c:pt>
              </c:strCache>
            </c:strRef>
          </c:tx>
          <c:spPr>
            <a:ln w="19050" cap="rnd">
              <a:solidFill>
                <a:srgbClr val="00B0F0"/>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7'!$E$4:$E$12</c:f>
              <c:numCache>
                <c:formatCode>#,##0</c:formatCode>
                <c:ptCount val="9"/>
                <c:pt idx="0">
                  <c:v>37</c:v>
                </c:pt>
                <c:pt idx="1">
                  <c:v>466</c:v>
                </c:pt>
                <c:pt idx="2">
                  <c:v>1629</c:v>
                </c:pt>
                <c:pt idx="3">
                  <c:v>4057</c:v>
                </c:pt>
                <c:pt idx="4">
                  <c:v>7413</c:v>
                </c:pt>
                <c:pt idx="5">
                  <c:v>11010</c:v>
                </c:pt>
              </c:numCache>
            </c:numRef>
          </c:yVal>
          <c:smooth val="1"/>
          <c:extLst xmlns:c16r2="http://schemas.microsoft.com/office/drawing/2015/06/chart">
            <c:ext xmlns:c16="http://schemas.microsoft.com/office/drawing/2014/chart" uri="{C3380CC4-5D6E-409C-BE32-E72D297353CC}">
              <c16:uniqueId val="{00000003-59FD-4D22-B872-A4D3BCED7B56}"/>
            </c:ext>
          </c:extLst>
        </c:ser>
        <c:ser>
          <c:idx val="5"/>
          <c:order val="4"/>
          <c:tx>
            <c:strRef>
              <c:f>'Figure 7'!$F$3</c:f>
              <c:strCache>
                <c:ptCount val="1"/>
                <c:pt idx="0">
                  <c:v>2012</c:v>
                </c:pt>
              </c:strCache>
            </c:strRef>
          </c:tx>
          <c:spPr>
            <a:ln w="19050" cap="rnd">
              <a:solidFill>
                <a:schemeClr val="accent6"/>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7'!$F$4:$F$12</c:f>
              <c:numCache>
                <c:formatCode>#,##0</c:formatCode>
                <c:ptCount val="9"/>
                <c:pt idx="0">
                  <c:v>81</c:v>
                </c:pt>
                <c:pt idx="1">
                  <c:v>657</c:v>
                </c:pt>
                <c:pt idx="2">
                  <c:v>2368</c:v>
                </c:pt>
                <c:pt idx="3">
                  <c:v>3646</c:v>
                </c:pt>
                <c:pt idx="4">
                  <c:v>2800</c:v>
                </c:pt>
              </c:numCache>
            </c:numRef>
          </c:yVal>
          <c:smooth val="1"/>
          <c:extLst xmlns:c16r2="http://schemas.microsoft.com/office/drawing/2015/06/chart">
            <c:ext xmlns:c16="http://schemas.microsoft.com/office/drawing/2014/chart" uri="{C3380CC4-5D6E-409C-BE32-E72D297353CC}">
              <c16:uniqueId val="{00000004-59FD-4D22-B872-A4D3BCED7B56}"/>
            </c:ext>
          </c:extLst>
        </c:ser>
        <c:ser>
          <c:idx val="6"/>
          <c:order val="5"/>
          <c:tx>
            <c:strRef>
              <c:f>'Figure 7'!$G$3</c:f>
              <c:strCache>
                <c:ptCount val="1"/>
                <c:pt idx="0">
                  <c:v>2013</c:v>
                </c:pt>
              </c:strCache>
            </c:strRef>
          </c:tx>
          <c:spPr>
            <a:ln w="19050" cap="rnd">
              <a:solidFill>
                <a:schemeClr val="tx1">
                  <a:lumMod val="85000"/>
                  <a:lumOff val="15000"/>
                </a:schemeClr>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7'!$G$4:$G$12</c:f>
              <c:numCache>
                <c:formatCode>#,##0</c:formatCode>
                <c:ptCount val="9"/>
                <c:pt idx="0">
                  <c:v>93</c:v>
                </c:pt>
                <c:pt idx="1">
                  <c:v>890</c:v>
                </c:pt>
                <c:pt idx="2">
                  <c:v>1881</c:v>
                </c:pt>
                <c:pt idx="3">
                  <c:v>1720</c:v>
                </c:pt>
              </c:numCache>
            </c:numRef>
          </c:yVal>
          <c:smooth val="1"/>
          <c:extLst xmlns:c16r2="http://schemas.microsoft.com/office/drawing/2015/06/chart">
            <c:ext xmlns:c16="http://schemas.microsoft.com/office/drawing/2014/chart" uri="{C3380CC4-5D6E-409C-BE32-E72D297353CC}">
              <c16:uniqueId val="{00000005-59FD-4D22-B872-A4D3BCED7B56}"/>
            </c:ext>
          </c:extLst>
        </c:ser>
        <c:ser>
          <c:idx val="7"/>
          <c:order val="6"/>
          <c:tx>
            <c:strRef>
              <c:f>'Figure 7'!$H$3</c:f>
              <c:strCache>
                <c:ptCount val="1"/>
                <c:pt idx="0">
                  <c:v>2014</c:v>
                </c:pt>
              </c:strCache>
            </c:strRef>
          </c:tx>
          <c:spPr>
            <a:ln w="19050" cap="rnd">
              <a:solidFill>
                <a:schemeClr val="accent2">
                  <a:lumMod val="50000"/>
                </a:schemeClr>
              </a:solidFill>
              <a:round/>
            </a:ln>
            <a:effectLst/>
          </c:spPr>
          <c:marker>
            <c:symbol val="none"/>
          </c:marker>
          <c:xVal>
            <c:numRef>
              <c:f>'Figure 7'!$A$4:$A$12</c:f>
              <c:numCache>
                <c:formatCode>General</c:formatCode>
                <c:ptCount val="9"/>
                <c:pt idx="0">
                  <c:v>0</c:v>
                </c:pt>
                <c:pt idx="1">
                  <c:v>1</c:v>
                </c:pt>
                <c:pt idx="2">
                  <c:v>2</c:v>
                </c:pt>
                <c:pt idx="3">
                  <c:v>3</c:v>
                </c:pt>
                <c:pt idx="4">
                  <c:v>4</c:v>
                </c:pt>
                <c:pt idx="5">
                  <c:v>5</c:v>
                </c:pt>
                <c:pt idx="6">
                  <c:v>6</c:v>
                </c:pt>
                <c:pt idx="7">
                  <c:v>7</c:v>
                </c:pt>
                <c:pt idx="8">
                  <c:v>8</c:v>
                </c:pt>
              </c:numCache>
            </c:numRef>
          </c:xVal>
          <c:yVal>
            <c:numRef>
              <c:f>'Figure 7'!$H$4:$H$12</c:f>
              <c:numCache>
                <c:formatCode>#,##0</c:formatCode>
                <c:ptCount val="9"/>
                <c:pt idx="0">
                  <c:v>13</c:v>
                </c:pt>
                <c:pt idx="1">
                  <c:v>70</c:v>
                </c:pt>
                <c:pt idx="2">
                  <c:v>74</c:v>
                </c:pt>
              </c:numCache>
            </c:numRef>
          </c:yVal>
          <c:smooth val="1"/>
          <c:extLst xmlns:c16r2="http://schemas.microsoft.com/office/drawing/2015/06/chart">
            <c:ext xmlns:c16="http://schemas.microsoft.com/office/drawing/2014/chart" uri="{C3380CC4-5D6E-409C-BE32-E72D297353CC}">
              <c16:uniqueId val="{00000006-59FD-4D22-B872-A4D3BCED7B56}"/>
            </c:ext>
          </c:extLst>
        </c:ser>
        <c:dLbls>
          <c:showLegendKey val="0"/>
          <c:showVal val="0"/>
          <c:showCatName val="0"/>
          <c:showSerName val="0"/>
          <c:showPercent val="0"/>
          <c:showBubbleSize val="0"/>
        </c:dLbls>
        <c:axId val="207276864"/>
        <c:axId val="207277440"/>
      </c:scatterChart>
      <c:valAx>
        <c:axId val="207276864"/>
        <c:scaling>
          <c:orientation val="minMax"/>
          <c:max val="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Time-lag (years)</a:t>
                </a:r>
              </a:p>
            </c:rich>
          </c:tx>
          <c:layout>
            <c:manualLayout>
              <c:xMode val="edge"/>
              <c:yMode val="edge"/>
              <c:x val="0.48810745025586888"/>
              <c:y val="0.93813698633031428"/>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277440"/>
        <c:crosses val="autoZero"/>
        <c:crossBetween val="midCat"/>
      </c:valAx>
      <c:valAx>
        <c:axId val="2072774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Number</a:t>
                </a:r>
                <a:r>
                  <a:rPr lang="en-CA" baseline="0"/>
                  <a:t> of citations</a:t>
                </a:r>
                <a:endParaRPr lang="en-CA"/>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276864"/>
        <c:crosses val="autoZero"/>
        <c:crossBetween val="midCat"/>
      </c:valAx>
      <c:spPr>
        <a:noFill/>
        <a:ln>
          <a:noFill/>
        </a:ln>
        <a:effectLst/>
      </c:spPr>
    </c:plotArea>
    <c:legend>
      <c:legendPos val="b"/>
      <c:layout>
        <c:manualLayout>
          <c:xMode val="edge"/>
          <c:yMode val="edge"/>
          <c:x val="0.16572808985468995"/>
          <c:y val="6.0451567645346725E-2"/>
          <c:w val="0.70578762151937713"/>
          <c:h val="5.5551224489075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8'!$B$3</c:f>
              <c:strCache>
                <c:ptCount val="1"/>
                <c:pt idx="0">
                  <c:v>Papers cited in NG</c:v>
                </c:pt>
              </c:strCache>
            </c:strRef>
          </c:tx>
          <c:spPr>
            <a:solidFill>
              <a:schemeClr val="accent1"/>
            </a:solidFill>
            <a:ln>
              <a:noFill/>
            </a:ln>
            <a:effectLst/>
          </c:spPr>
          <c:invertIfNegative val="0"/>
          <c:cat>
            <c:strRef>
              <c:f>'Figure 8'!$A$4:$A$9</c:f>
              <c:strCache>
                <c:ptCount val="6"/>
                <c:pt idx="0">
                  <c:v>Health Sciences</c:v>
                </c:pt>
                <c:pt idx="1">
                  <c:v>General</c:v>
                </c:pt>
                <c:pt idx="2">
                  <c:v>Applied Sciences</c:v>
                </c:pt>
                <c:pt idx="3">
                  <c:v>Natural Sciences</c:v>
                </c:pt>
                <c:pt idx="4">
                  <c:v>Economic &amp; Social Sciences</c:v>
                </c:pt>
                <c:pt idx="5">
                  <c:v>Arts &amp; Humanities</c:v>
                </c:pt>
              </c:strCache>
            </c:strRef>
          </c:cat>
          <c:val>
            <c:numRef>
              <c:f>'Figure 8'!$B$4:$B$9</c:f>
              <c:numCache>
                <c:formatCode>#,##0</c:formatCode>
                <c:ptCount val="6"/>
                <c:pt idx="0">
                  <c:v>160205</c:v>
                </c:pt>
                <c:pt idx="1">
                  <c:v>3395</c:v>
                </c:pt>
                <c:pt idx="2">
                  <c:v>2027</c:v>
                </c:pt>
                <c:pt idx="3">
                  <c:v>1343</c:v>
                </c:pt>
                <c:pt idx="4">
                  <c:v>248</c:v>
                </c:pt>
                <c:pt idx="5">
                  <c:v>66</c:v>
                </c:pt>
              </c:numCache>
            </c:numRef>
          </c:val>
          <c:extLst xmlns:c16r2="http://schemas.microsoft.com/office/drawing/2015/06/chart">
            <c:ext xmlns:c16="http://schemas.microsoft.com/office/drawing/2014/chart" uri="{C3380CC4-5D6E-409C-BE32-E72D297353CC}">
              <c16:uniqueId val="{00000000-B306-4C34-8D62-D4AA57217399}"/>
            </c:ext>
          </c:extLst>
        </c:ser>
        <c:dLbls>
          <c:showLegendKey val="0"/>
          <c:showVal val="0"/>
          <c:showCatName val="0"/>
          <c:showSerName val="0"/>
          <c:showPercent val="0"/>
          <c:showBubbleSize val="0"/>
        </c:dLbls>
        <c:gapWidth val="150"/>
        <c:axId val="204788736"/>
        <c:axId val="207279744"/>
      </c:barChart>
      <c:catAx>
        <c:axId val="204788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7279744"/>
        <c:crosses val="autoZero"/>
        <c:auto val="1"/>
        <c:lblAlgn val="ctr"/>
        <c:lblOffset val="100"/>
        <c:noMultiLvlLbl val="0"/>
      </c:catAx>
      <c:valAx>
        <c:axId val="207279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Papers</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47887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9'!$C$3</c:f>
              <c:strCache>
                <c:ptCount val="1"/>
                <c:pt idx="0">
                  <c:v>Share of papers</c:v>
                </c:pt>
              </c:strCache>
            </c:strRef>
          </c:tx>
          <c:spPr>
            <a:ln w="25400" cap="rnd">
              <a:noFill/>
              <a:round/>
            </a:ln>
            <a:effectLst/>
          </c:spPr>
          <c:marker>
            <c:symbol val="circle"/>
            <c:size val="5"/>
            <c:spPr>
              <a:solidFill>
                <a:schemeClr val="accent1"/>
              </a:solidFill>
              <a:ln w="9525">
                <a:solidFill>
                  <a:schemeClr val="accent1"/>
                </a:solidFill>
              </a:ln>
              <a:effectLst/>
            </c:spPr>
          </c:marker>
          <c:xVal>
            <c:numRef>
              <c:f>'Figure 9'!$A$4:$A$26</c:f>
              <c:numCache>
                <c:formatCode>General</c:formatCode>
                <c:ptCount val="2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20</c:v>
                </c:pt>
                <c:pt idx="20">
                  <c:v>21</c:v>
                </c:pt>
                <c:pt idx="21">
                  <c:v>22</c:v>
                </c:pt>
                <c:pt idx="22">
                  <c:v>45</c:v>
                </c:pt>
              </c:numCache>
            </c:numRef>
          </c:xVal>
          <c:yVal>
            <c:numRef>
              <c:f>'Figure 9'!$C$4:$C$26</c:f>
              <c:numCache>
                <c:formatCode>0.00%</c:formatCode>
                <c:ptCount val="23"/>
                <c:pt idx="0">
                  <c:v>0.9835119006907499</c:v>
                </c:pt>
                <c:pt idx="1">
                  <c:v>1.4065853191126253E-2</c:v>
                </c:pt>
                <c:pt idx="2">
                  <c:v>1.7140368561627207E-3</c:v>
                </c:pt>
                <c:pt idx="3">
                  <c:v>4.1976858754316505E-4</c:v>
                </c:pt>
                <c:pt idx="4">
                  <c:v>1.418166649221833E-4</c:v>
                </c:pt>
                <c:pt idx="5">
                  <c:v>6.1184385482606043E-5</c:v>
                </c:pt>
                <c:pt idx="6">
                  <c:v>3.4306959002746958E-5</c:v>
                </c:pt>
                <c:pt idx="7">
                  <c:v>1.5514612033089391E-5</c:v>
                </c:pt>
                <c:pt idx="8">
                  <c:v>9.6146891472666639E-6</c:v>
                </c:pt>
                <c:pt idx="9">
                  <c:v>8.5221108350772703E-6</c:v>
                </c:pt>
                <c:pt idx="10">
                  <c:v>5.2443758985090894E-6</c:v>
                </c:pt>
                <c:pt idx="11">
                  <c:v>3.2777349365681809E-6</c:v>
                </c:pt>
                <c:pt idx="12">
                  <c:v>3.4962505990060596E-6</c:v>
                </c:pt>
                <c:pt idx="13">
                  <c:v>1.7481252995030298E-6</c:v>
                </c:pt>
                <c:pt idx="14">
                  <c:v>1.5296096370651511E-6</c:v>
                </c:pt>
                <c:pt idx="15">
                  <c:v>4.3703132487575745E-7</c:v>
                </c:pt>
                <c:pt idx="16">
                  <c:v>4.3703132487575745E-7</c:v>
                </c:pt>
                <c:pt idx="17">
                  <c:v>2.1851566243787873E-7</c:v>
                </c:pt>
                <c:pt idx="18">
                  <c:v>2.1851566243787873E-7</c:v>
                </c:pt>
                <c:pt idx="19">
                  <c:v>2.1851566243787873E-7</c:v>
                </c:pt>
                <c:pt idx="20">
                  <c:v>2.1851566243787873E-7</c:v>
                </c:pt>
                <c:pt idx="21">
                  <c:v>2.1851566243787873E-7</c:v>
                </c:pt>
                <c:pt idx="22">
                  <c:v>2.1851566243787873E-7</c:v>
                </c:pt>
              </c:numCache>
            </c:numRef>
          </c:yVal>
          <c:smooth val="0"/>
          <c:extLst xmlns:c16r2="http://schemas.microsoft.com/office/drawing/2015/06/chart">
            <c:ext xmlns:c16="http://schemas.microsoft.com/office/drawing/2014/chart" uri="{C3380CC4-5D6E-409C-BE32-E72D297353CC}">
              <c16:uniqueId val="{00000000-5524-4E7B-AA3C-B426858B22F7}"/>
            </c:ext>
          </c:extLst>
        </c:ser>
        <c:dLbls>
          <c:showLegendKey val="0"/>
          <c:showVal val="0"/>
          <c:showCatName val="0"/>
          <c:showSerName val="0"/>
          <c:showPercent val="0"/>
          <c:showBubbleSize val="0"/>
        </c:dLbls>
        <c:axId val="207692352"/>
        <c:axId val="207692928"/>
      </c:scatterChart>
      <c:valAx>
        <c:axId val="2076923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Number of citations</a:t>
                </a:r>
              </a:p>
            </c:rich>
          </c:tx>
          <c:layout>
            <c:manualLayout>
              <c:xMode val="edge"/>
              <c:yMode val="edge"/>
              <c:x val="0.47132800219899745"/>
              <c:y val="0.93055060419183799"/>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7692928"/>
        <c:crosses val="autoZero"/>
        <c:crossBetween val="midCat"/>
      </c:valAx>
      <c:valAx>
        <c:axId val="2076929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CA"/>
                  <a:t>Share</a:t>
                </a:r>
                <a:r>
                  <a:rPr lang="en-CA" baseline="0"/>
                  <a:t> of papers</a:t>
                </a:r>
                <a:endParaRPr lang="en-CA"/>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en-US"/>
          </a:p>
        </c:txPr>
        <c:crossAx val="20769235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'Figure 10'!$A$4:$A$40</c:f>
              <c:numCache>
                <c:formatCode>General</c:formatCode>
                <c:ptCount val="37"/>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numCache>
            </c:numRef>
          </c:xVal>
          <c:yVal>
            <c:numRef>
              <c:f>'Figure 10'!$C$4:$C$40</c:f>
              <c:numCache>
                <c:formatCode>0.0%</c:formatCode>
                <c:ptCount val="37"/>
                <c:pt idx="0">
                  <c:v>3.1084861672365556E-4</c:v>
                </c:pt>
                <c:pt idx="1">
                  <c:v>1.0999258745606273E-3</c:v>
                </c:pt>
                <c:pt idx="2">
                  <c:v>1.9966045766480955E-3</c:v>
                </c:pt>
                <c:pt idx="3">
                  <c:v>2.8155711245546494E-3</c:v>
                </c:pt>
                <c:pt idx="4">
                  <c:v>3.2041318954592192E-3</c:v>
                </c:pt>
                <c:pt idx="5">
                  <c:v>3.6644269625307861E-3</c:v>
                </c:pt>
                <c:pt idx="6">
                  <c:v>3.7959398388369477E-3</c:v>
                </c:pt>
                <c:pt idx="7">
                  <c:v>4.6567513928409176E-3</c:v>
                </c:pt>
                <c:pt idx="8">
                  <c:v>4.9257550034671575E-3</c:v>
                </c:pt>
                <c:pt idx="9">
                  <c:v>5.5653858109562179E-3</c:v>
                </c:pt>
                <c:pt idx="10">
                  <c:v>6.6473781114750963E-3</c:v>
                </c:pt>
                <c:pt idx="11">
                  <c:v>7.6815475478826424E-3</c:v>
                </c:pt>
                <c:pt idx="12">
                  <c:v>9.0624327490973437E-3</c:v>
                </c:pt>
                <c:pt idx="13">
                  <c:v>1.0730255134980033E-2</c:v>
                </c:pt>
                <c:pt idx="14">
                  <c:v>1.159704454699792E-2</c:v>
                </c:pt>
                <c:pt idx="15">
                  <c:v>1.3605604839673848E-2</c:v>
                </c:pt>
                <c:pt idx="16">
                  <c:v>1.6618445278687742E-2</c:v>
                </c:pt>
                <c:pt idx="17">
                  <c:v>1.9840510748188708E-2</c:v>
                </c:pt>
                <c:pt idx="18">
                  <c:v>2.2171875373616125E-2</c:v>
                </c:pt>
                <c:pt idx="19">
                  <c:v>2.5579254441548505E-2</c:v>
                </c:pt>
                <c:pt idx="20">
                  <c:v>3.0409363716792998E-2</c:v>
                </c:pt>
                <c:pt idx="21">
                  <c:v>3.4223237129671694E-2</c:v>
                </c:pt>
                <c:pt idx="22">
                  <c:v>3.7361612586977837E-2</c:v>
                </c:pt>
                <c:pt idx="23">
                  <c:v>4.2580282633126895E-2</c:v>
                </c:pt>
                <c:pt idx="24">
                  <c:v>4.5987661701059279E-2</c:v>
                </c:pt>
                <c:pt idx="25">
                  <c:v>5.0763970254178524E-2</c:v>
                </c:pt>
                <c:pt idx="26">
                  <c:v>5.3190980607828606E-2</c:v>
                </c:pt>
                <c:pt idx="27">
                  <c:v>5.3962124291623823E-2</c:v>
                </c:pt>
                <c:pt idx="28">
                  <c:v>5.6867363286387224E-2</c:v>
                </c:pt>
                <c:pt idx="29">
                  <c:v>5.9103082183591976E-2</c:v>
                </c:pt>
                <c:pt idx="30">
                  <c:v>5.9348174362162547E-2</c:v>
                </c:pt>
                <c:pt idx="31">
                  <c:v>5.829009349369934E-2</c:v>
                </c:pt>
                <c:pt idx="32">
                  <c:v>5.8929724301188396E-2</c:v>
                </c:pt>
                <c:pt idx="33">
                  <c:v>5.7602639822098949E-2</c:v>
                </c:pt>
                <c:pt idx="34">
                  <c:v>5.2348102627866384E-2</c:v>
                </c:pt>
                <c:pt idx="35">
                  <c:v>4.3781832093924104E-2</c:v>
                </c:pt>
                <c:pt idx="36">
                  <c:v>2.9680065039095191E-2</c:v>
                </c:pt>
              </c:numCache>
            </c:numRef>
          </c:yVal>
          <c:smooth val="0"/>
          <c:extLst xmlns:c16r2="http://schemas.microsoft.com/office/drawing/2015/06/chart">
            <c:ext xmlns:c16="http://schemas.microsoft.com/office/drawing/2014/chart" uri="{C3380CC4-5D6E-409C-BE32-E72D297353CC}">
              <c16:uniqueId val="{00000000-162C-4B65-ADF6-75AC13E45DB1}"/>
            </c:ext>
          </c:extLst>
        </c:ser>
        <c:dLbls>
          <c:showLegendKey val="0"/>
          <c:showVal val="0"/>
          <c:showCatName val="0"/>
          <c:showSerName val="0"/>
          <c:showPercent val="0"/>
          <c:showBubbleSize val="0"/>
        </c:dLbls>
        <c:axId val="207693504"/>
        <c:axId val="207694080"/>
      </c:scatterChart>
      <c:valAx>
        <c:axId val="207693504"/>
        <c:scaling>
          <c:orientation val="minMax"/>
          <c:max val="2016"/>
          <c:min val="19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694080"/>
        <c:crosses val="autoZero"/>
        <c:crossBetween val="midCat"/>
      </c:valAx>
      <c:valAx>
        <c:axId val="207694080"/>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r>
                  <a:rPr lang="en-US"/>
                  <a:t>Share of papers cited in clinical</a:t>
                </a:r>
                <a:r>
                  <a:rPr lang="en-US" baseline="0"/>
                  <a:t> trials</a:t>
                </a:r>
                <a:endParaRPr lang="en-US"/>
              </a:p>
            </c:rich>
          </c:tx>
          <c:layout>
            <c:manualLayout>
              <c:xMode val="edge"/>
              <c:yMode val="edge"/>
              <c:x val="1.5023473289802326E-3"/>
              <c:y val="0.12441100651892498"/>
            </c:manualLayout>
          </c:layout>
          <c:overlay val="0"/>
          <c:spPr>
            <a:noFill/>
            <a:ln>
              <a:noFill/>
            </a:ln>
            <a:effectLst/>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anklin Gothic Book" panose="020B0503020102020204" pitchFamily="34" charset="0"/>
                <a:ea typeface="+mn-ea"/>
                <a:cs typeface="+mn-cs"/>
              </a:defRPr>
            </a:pPr>
            <a:endParaRPr lang="en-US"/>
          </a:p>
        </c:txPr>
        <c:crossAx val="20769350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baseline="0">
          <a:solidFill>
            <a:schemeClr val="tx1"/>
          </a:solidFill>
          <a:latin typeface="Franklin Gothic Book" panose="020B05030201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science-metrix.com/"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85725</xdr:rowOff>
    </xdr:from>
    <xdr:ext cx="2952750" cy="438150"/>
    <xdr:pic>
      <xdr:nvPicPr>
        <xdr:cNvPr id="2" name="Picture 1" descr="Logo S-M petit">
          <a:hlinkClick xmlns:r="http://schemas.openxmlformats.org/officeDocument/2006/relationships" r:id="rId1"/>
          <a:extLst>
            <a:ext uri="{FF2B5EF4-FFF2-40B4-BE49-F238E27FC236}">
              <a16:creationId xmlns:a16="http://schemas.microsoft.com/office/drawing/2014/main" xmlns="" id="{48DF2FE9-3AC6-4F0B-B493-0244978B3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85725"/>
          <a:ext cx="29527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6</xdr:col>
      <xdr:colOff>0</xdr:colOff>
      <xdr:row>2</xdr:row>
      <xdr:rowOff>0</xdr:rowOff>
    </xdr:from>
    <xdr:to>
      <xdr:col>18</xdr:col>
      <xdr:colOff>571500</xdr:colOff>
      <xdr:row>24</xdr:row>
      <xdr:rowOff>133350</xdr:rowOff>
    </xdr:to>
    <xdr:graphicFrame macro="">
      <xdr:nvGraphicFramePr>
        <xdr:cNvPr id="2" name="Chart 1">
          <a:extLst>
            <a:ext uri="{FF2B5EF4-FFF2-40B4-BE49-F238E27FC236}">
              <a16:creationId xmlns:a16="http://schemas.microsoft.com/office/drawing/2014/main" xmlns="" id="{470B8963-F69E-4400-B4D4-182FF0870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xdr:row>
      <xdr:rowOff>504824</xdr:rowOff>
    </xdr:from>
    <xdr:to>
      <xdr:col>16</xdr:col>
      <xdr:colOff>571500</xdr:colOff>
      <xdr:row>24</xdr:row>
      <xdr:rowOff>190499</xdr:rowOff>
    </xdr:to>
    <xdr:graphicFrame macro="">
      <xdr:nvGraphicFramePr>
        <xdr:cNvPr id="2" name="Chart 1">
          <a:extLst>
            <a:ext uri="{FF2B5EF4-FFF2-40B4-BE49-F238E27FC236}">
              <a16:creationId xmlns:a16="http://schemas.microsoft.com/office/drawing/2014/main" xmlns="" id="{A253424F-F7AF-4895-8F30-0E9526064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0</xdr:rowOff>
    </xdr:from>
    <xdr:to>
      <xdr:col>18</xdr:col>
      <xdr:colOff>571500</xdr:colOff>
      <xdr:row>25</xdr:row>
      <xdr:rowOff>0</xdr:rowOff>
    </xdr:to>
    <xdr:graphicFrame macro="">
      <xdr:nvGraphicFramePr>
        <xdr:cNvPr id="2" name="Chart 1">
          <a:extLst>
            <a:ext uri="{FF2B5EF4-FFF2-40B4-BE49-F238E27FC236}">
              <a16:creationId xmlns:a16="http://schemas.microsoft.com/office/drawing/2014/main" xmlns="" id="{8F0C013B-D853-4C2C-95C6-8D1012DB4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2</xdr:row>
      <xdr:rowOff>0</xdr:rowOff>
    </xdr:from>
    <xdr:to>
      <xdr:col>25</xdr:col>
      <xdr:colOff>676275</xdr:colOff>
      <xdr:row>17</xdr:row>
      <xdr:rowOff>0</xdr:rowOff>
    </xdr:to>
    <xdr:graphicFrame macro="">
      <xdr:nvGraphicFramePr>
        <xdr:cNvPr id="2" name="Chart 1">
          <a:extLst>
            <a:ext uri="{FF2B5EF4-FFF2-40B4-BE49-F238E27FC236}">
              <a16:creationId xmlns:a16="http://schemas.microsoft.com/office/drawing/2014/main" xmlns="" id="{CFEFFF57-C0C0-4E9D-9E59-F9DBC78ED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0</xdr:rowOff>
    </xdr:from>
    <xdr:ext cx="7772400" cy="7772400"/>
    <xdr:pic>
      <xdr:nvPicPr>
        <xdr:cNvPr id="2" name="Picture 1">
          <a:extLst>
            <a:ext uri="{FF2B5EF4-FFF2-40B4-BE49-F238E27FC236}">
              <a16:creationId xmlns:a16="http://schemas.microsoft.com/office/drawing/2014/main" xmlns="" id="{3E919BB0-CE45-48A9-9670-4056E5009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2900"/>
          <a:ext cx="7772400" cy="7772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476250</xdr:colOff>
      <xdr:row>20</xdr:row>
      <xdr:rowOff>361950</xdr:rowOff>
    </xdr:from>
    <xdr:to>
      <xdr:col>35</xdr:col>
      <xdr:colOff>352425</xdr:colOff>
      <xdr:row>20</xdr:row>
      <xdr:rowOff>752475</xdr:rowOff>
    </xdr:to>
    <xdr:pic>
      <xdr:nvPicPr>
        <xdr:cNvPr id="2" name="Picture 1" descr="image001">
          <a:extLst>
            <a:ext uri="{FF2B5EF4-FFF2-40B4-BE49-F238E27FC236}">
              <a16:creationId xmlns:a16="http://schemas.microsoft.com/office/drawing/2014/main" xmlns="" id="{5FD090F9-E040-4D23-8D37-C68B40632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3400" y="5476875"/>
          <a:ext cx="157257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18</xdr:col>
      <xdr:colOff>571500</xdr:colOff>
      <xdr:row>24</xdr:row>
      <xdr:rowOff>133350</xdr:rowOff>
    </xdr:to>
    <xdr:graphicFrame macro="">
      <xdr:nvGraphicFramePr>
        <xdr:cNvPr id="3" name="Chart 2">
          <a:extLst>
            <a:ext uri="{FF2B5EF4-FFF2-40B4-BE49-F238E27FC236}">
              <a16:creationId xmlns:a16="http://schemas.microsoft.com/office/drawing/2014/main" xmlns="" id="{57422210-7445-47E1-AA58-BCDA8FDFF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xdr:row>
      <xdr:rowOff>504824</xdr:rowOff>
    </xdr:from>
    <xdr:to>
      <xdr:col>16</xdr:col>
      <xdr:colOff>571500</xdr:colOff>
      <xdr:row>19</xdr:row>
      <xdr:rowOff>133349</xdr:rowOff>
    </xdr:to>
    <xdr:graphicFrame macro="">
      <xdr:nvGraphicFramePr>
        <xdr:cNvPr id="4" name="Chart 3">
          <a:extLst>
            <a:ext uri="{FF2B5EF4-FFF2-40B4-BE49-F238E27FC236}">
              <a16:creationId xmlns:a16="http://schemas.microsoft.com/office/drawing/2014/main" xmlns="" id="{8B9DE7E1-4372-4B7A-896D-3061CFAD0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0</xdr:rowOff>
    </xdr:from>
    <xdr:to>
      <xdr:col>18</xdr:col>
      <xdr:colOff>571500</xdr:colOff>
      <xdr:row>25</xdr:row>
      <xdr:rowOff>0</xdr:rowOff>
    </xdr:to>
    <xdr:graphicFrame macro="">
      <xdr:nvGraphicFramePr>
        <xdr:cNvPr id="3" name="Chart 2">
          <a:extLst>
            <a:ext uri="{FF2B5EF4-FFF2-40B4-BE49-F238E27FC236}">
              <a16:creationId xmlns:a16="http://schemas.microsoft.com/office/drawing/2014/main" xmlns="" id="{24BA0F59-E510-40A4-9E03-0E942FE28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2</xdr:row>
      <xdr:rowOff>0</xdr:rowOff>
    </xdr:from>
    <xdr:to>
      <xdr:col>20</xdr:col>
      <xdr:colOff>571500</xdr:colOff>
      <xdr:row>17</xdr:row>
      <xdr:rowOff>0</xdr:rowOff>
    </xdr:to>
    <xdr:graphicFrame macro="">
      <xdr:nvGraphicFramePr>
        <xdr:cNvPr id="3" name="Chart 2">
          <a:extLst>
            <a:ext uri="{FF2B5EF4-FFF2-40B4-BE49-F238E27FC236}">
              <a16:creationId xmlns:a16="http://schemas.microsoft.com/office/drawing/2014/main" xmlns="" id="{48EFE160-A21D-4376-9B23-AC9FE9F80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16</xdr:col>
      <xdr:colOff>571500</xdr:colOff>
      <xdr:row>25</xdr:row>
      <xdr:rowOff>0</xdr:rowOff>
    </xdr:to>
    <xdr:graphicFrame macro="">
      <xdr:nvGraphicFramePr>
        <xdr:cNvPr id="3" name="Chart 2">
          <a:extLst>
            <a:ext uri="{FF2B5EF4-FFF2-40B4-BE49-F238E27FC236}">
              <a16:creationId xmlns:a16="http://schemas.microsoft.com/office/drawing/2014/main" xmlns="" id="{16A6F082-545E-4E7D-9D90-6269B4BDB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21</xdr:col>
      <xdr:colOff>571500</xdr:colOff>
      <xdr:row>15</xdr:row>
      <xdr:rowOff>0</xdr:rowOff>
    </xdr:to>
    <xdr:graphicFrame macro="">
      <xdr:nvGraphicFramePr>
        <xdr:cNvPr id="3" name="Chart 2">
          <a:extLst>
            <a:ext uri="{FF2B5EF4-FFF2-40B4-BE49-F238E27FC236}">
              <a16:creationId xmlns:a16="http://schemas.microsoft.com/office/drawing/2014/main" xmlns="" id="{B3E6AF41-02F1-4593-AEC1-39E61A78E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election sqref="A1:B1"/>
    </sheetView>
  </sheetViews>
  <sheetFormatPr defaultColWidth="10.7109375" defaultRowHeight="20.100000000000001" customHeight="1" x14ac:dyDescent="0.25"/>
  <cols>
    <col min="1" max="1" width="13.7109375" style="811" customWidth="1"/>
    <col min="2" max="2" width="250.7109375" style="811" customWidth="1"/>
    <col min="3" max="16384" width="10.7109375" style="811"/>
  </cols>
  <sheetData>
    <row r="1" spans="1:2" s="1" customFormat="1" ht="49.5" customHeight="1" x14ac:dyDescent="0.15">
      <c r="A1" s="823"/>
      <c r="B1" s="823"/>
    </row>
    <row r="2" spans="1:2" s="1" customFormat="1" ht="62.25" customHeight="1" x14ac:dyDescent="0.15">
      <c r="A2" s="821" t="s">
        <v>596</v>
      </c>
      <c r="B2" s="821"/>
    </row>
    <row r="3" spans="1:2" s="1" customFormat="1" ht="28.5" customHeight="1" thickBot="1" x14ac:dyDescent="0.2">
      <c r="A3" s="822" t="s">
        <v>287</v>
      </c>
      <c r="B3" s="822"/>
    </row>
    <row r="4" spans="1:2" s="1" customFormat="1" ht="30" customHeight="1" x14ac:dyDescent="0.15">
      <c r="A4" s="2" t="s">
        <v>286</v>
      </c>
      <c r="B4" s="2" t="s">
        <v>285</v>
      </c>
    </row>
    <row r="5" spans="1:2" s="1" customFormat="1" ht="30" customHeight="1" x14ac:dyDescent="0.15">
      <c r="A5" s="825" t="s">
        <v>303</v>
      </c>
      <c r="B5" s="825"/>
    </row>
    <row r="6" spans="1:2" ht="20.100000000000001" customHeight="1" x14ac:dyDescent="0.25">
      <c r="A6" s="810" t="s">
        <v>284</v>
      </c>
      <c r="B6" s="812" t="s">
        <v>309</v>
      </c>
    </row>
    <row r="7" spans="1:2" ht="20.100000000000001" customHeight="1" x14ac:dyDescent="0.25">
      <c r="A7" s="810" t="s">
        <v>283</v>
      </c>
      <c r="B7" s="812" t="s">
        <v>310</v>
      </c>
    </row>
    <row r="8" spans="1:2" ht="20.100000000000001" customHeight="1" x14ac:dyDescent="0.25">
      <c r="A8" s="810" t="s">
        <v>282</v>
      </c>
      <c r="B8" s="812" t="s">
        <v>382</v>
      </c>
    </row>
    <row r="9" spans="1:2" ht="20.100000000000001" customHeight="1" x14ac:dyDescent="0.25">
      <c r="A9" s="810" t="s">
        <v>281</v>
      </c>
      <c r="B9" s="812" t="s">
        <v>384</v>
      </c>
    </row>
    <row r="10" spans="1:2" ht="20.100000000000001" customHeight="1" x14ac:dyDescent="0.25">
      <c r="A10" s="810" t="s">
        <v>280</v>
      </c>
      <c r="B10" s="812" t="s">
        <v>390</v>
      </c>
    </row>
    <row r="11" spans="1:2" ht="20.100000000000001" customHeight="1" x14ac:dyDescent="0.25">
      <c r="A11" s="810" t="s">
        <v>279</v>
      </c>
      <c r="B11" s="812" t="s">
        <v>396</v>
      </c>
    </row>
    <row r="12" spans="1:2" ht="20.100000000000001" customHeight="1" x14ac:dyDescent="0.25">
      <c r="A12" s="810" t="s">
        <v>288</v>
      </c>
      <c r="B12" s="812" t="s">
        <v>314</v>
      </c>
    </row>
    <row r="13" spans="1:2" ht="20.100000000000001" customHeight="1" x14ac:dyDescent="0.25">
      <c r="A13" s="810" t="s">
        <v>289</v>
      </c>
      <c r="B13" s="812" t="s">
        <v>363</v>
      </c>
    </row>
    <row r="14" spans="1:2" ht="20.100000000000001" customHeight="1" x14ac:dyDescent="0.25">
      <c r="A14" s="810" t="s">
        <v>290</v>
      </c>
      <c r="B14" s="812" t="s">
        <v>317</v>
      </c>
    </row>
    <row r="15" spans="1:2" ht="20.100000000000001" customHeight="1" x14ac:dyDescent="0.25">
      <c r="A15" s="810" t="s">
        <v>291</v>
      </c>
      <c r="B15" s="812" t="s">
        <v>361</v>
      </c>
    </row>
    <row r="16" spans="1:2" ht="20.100000000000001" customHeight="1" x14ac:dyDescent="0.25">
      <c r="A16" s="810" t="s">
        <v>296</v>
      </c>
      <c r="B16" s="812" t="s">
        <v>318</v>
      </c>
    </row>
    <row r="17" spans="1:2" ht="20.100000000000001" customHeight="1" x14ac:dyDescent="0.25">
      <c r="A17" s="810" t="s">
        <v>348</v>
      </c>
      <c r="B17" s="812" t="s">
        <v>362</v>
      </c>
    </row>
    <row r="18" spans="1:2" ht="20.100000000000001" customHeight="1" x14ac:dyDescent="0.25">
      <c r="A18" s="810" t="s">
        <v>349</v>
      </c>
      <c r="B18" s="812" t="s">
        <v>592</v>
      </c>
    </row>
    <row r="19" spans="1:2" ht="20.100000000000001" customHeight="1" x14ac:dyDescent="0.2">
      <c r="A19" s="810" t="s">
        <v>350</v>
      </c>
      <c r="B19" s="812" t="s">
        <v>414</v>
      </c>
    </row>
    <row r="20" spans="1:2" ht="20.100000000000001" customHeight="1" x14ac:dyDescent="0.2">
      <c r="A20" s="810" t="s">
        <v>351</v>
      </c>
      <c r="B20" s="812" t="s">
        <v>573</v>
      </c>
    </row>
    <row r="21" spans="1:2" ht="20.100000000000001" customHeight="1" x14ac:dyDescent="0.2">
      <c r="A21" s="810" t="s">
        <v>352</v>
      </c>
      <c r="B21" s="812" t="s">
        <v>574</v>
      </c>
    </row>
    <row r="22" spans="1:2" ht="20.100000000000001" customHeight="1" x14ac:dyDescent="0.25">
      <c r="A22" s="810" t="s">
        <v>353</v>
      </c>
      <c r="B22" s="812" t="s">
        <v>428</v>
      </c>
    </row>
    <row r="23" spans="1:2" ht="20.100000000000001" customHeight="1" x14ac:dyDescent="0.25">
      <c r="A23" s="810" t="s">
        <v>354</v>
      </c>
      <c r="B23" s="812" t="s">
        <v>594</v>
      </c>
    </row>
    <row r="24" spans="1:2" ht="20.100000000000001" customHeight="1" x14ac:dyDescent="0.2">
      <c r="A24" s="810" t="s">
        <v>355</v>
      </c>
      <c r="B24" s="812" t="s">
        <v>598</v>
      </c>
    </row>
    <row r="25" spans="1:2" ht="20.100000000000001" customHeight="1" x14ac:dyDescent="0.25">
      <c r="A25" s="810" t="s">
        <v>292</v>
      </c>
      <c r="B25" s="812" t="s">
        <v>593</v>
      </c>
    </row>
    <row r="26" spans="1:2" ht="20.100000000000001" customHeight="1" x14ac:dyDescent="0.25">
      <c r="A26" s="810" t="s">
        <v>360</v>
      </c>
      <c r="B26" s="812" t="s">
        <v>364</v>
      </c>
    </row>
    <row r="27" spans="1:2" ht="20.100000000000001" customHeight="1" x14ac:dyDescent="0.25">
      <c r="A27" s="810" t="s">
        <v>367</v>
      </c>
      <c r="B27" s="812" t="s">
        <v>366</v>
      </c>
    </row>
    <row r="28" spans="1:2" ht="20.100000000000001" customHeight="1" x14ac:dyDescent="0.25">
      <c r="A28" s="810" t="s">
        <v>368</v>
      </c>
      <c r="B28" s="812" t="s">
        <v>595</v>
      </c>
    </row>
    <row r="29" spans="1:2" s="185" customFormat="1" ht="30" customHeight="1" x14ac:dyDescent="0.25">
      <c r="A29" s="824" t="s">
        <v>304</v>
      </c>
      <c r="B29" s="824"/>
    </row>
    <row r="30" spans="1:2" ht="20.100000000000001" customHeight="1" x14ac:dyDescent="0.25">
      <c r="A30" s="810" t="s">
        <v>369</v>
      </c>
      <c r="B30" s="812" t="s">
        <v>299</v>
      </c>
    </row>
    <row r="31" spans="1:2" ht="20.100000000000001" customHeight="1" x14ac:dyDescent="0.25">
      <c r="A31" s="810" t="s">
        <v>379</v>
      </c>
      <c r="B31" s="812" t="s">
        <v>300</v>
      </c>
    </row>
    <row r="32" spans="1:2" ht="20.100000000000001" customHeight="1" x14ac:dyDescent="0.25">
      <c r="A32" s="810" t="s">
        <v>378</v>
      </c>
      <c r="B32" s="812" t="s">
        <v>301</v>
      </c>
    </row>
    <row r="33" spans="1:2" ht="20.100000000000001" customHeight="1" x14ac:dyDescent="0.25">
      <c r="A33" s="810" t="s">
        <v>380</v>
      </c>
      <c r="B33" s="812" t="s">
        <v>302</v>
      </c>
    </row>
    <row r="34" spans="1:2" ht="20.100000000000001" customHeight="1" x14ac:dyDescent="0.25">
      <c r="A34" s="810" t="s">
        <v>587</v>
      </c>
      <c r="B34" s="812" t="s">
        <v>30</v>
      </c>
    </row>
    <row r="35" spans="1:2" ht="20.100000000000001" customHeight="1" x14ac:dyDescent="0.25">
      <c r="A35" s="810" t="s">
        <v>588</v>
      </c>
      <c r="B35" s="812" t="s">
        <v>319</v>
      </c>
    </row>
    <row r="36" spans="1:2" ht="20.100000000000001" customHeight="1" x14ac:dyDescent="0.25">
      <c r="A36" s="810" t="s">
        <v>293</v>
      </c>
      <c r="B36" s="812" t="s">
        <v>320</v>
      </c>
    </row>
    <row r="37" spans="1:2" ht="20.100000000000001" customHeight="1" x14ac:dyDescent="0.25">
      <c r="A37" s="810" t="s">
        <v>294</v>
      </c>
      <c r="B37" s="812" t="s">
        <v>321</v>
      </c>
    </row>
    <row r="38" spans="1:2" ht="20.100000000000001" customHeight="1" x14ac:dyDescent="0.25">
      <c r="A38" s="810" t="s">
        <v>295</v>
      </c>
      <c r="B38" s="812" t="s">
        <v>236</v>
      </c>
    </row>
    <row r="39" spans="1:2" ht="20.100000000000001" customHeight="1" x14ac:dyDescent="0.25">
      <c r="A39" s="810" t="s">
        <v>297</v>
      </c>
      <c r="B39" s="812" t="s">
        <v>237</v>
      </c>
    </row>
    <row r="40" spans="1:2" ht="20.100000000000001" customHeight="1" x14ac:dyDescent="0.25">
      <c r="A40" s="810" t="s">
        <v>589</v>
      </c>
      <c r="B40" s="812" t="s">
        <v>323</v>
      </c>
    </row>
    <row r="41" spans="1:2" ht="20.100000000000001" customHeight="1" x14ac:dyDescent="0.25">
      <c r="A41" s="810" t="s">
        <v>298</v>
      </c>
      <c r="B41" s="812" t="s">
        <v>324</v>
      </c>
    </row>
    <row r="42" spans="1:2" ht="20.100000000000001" customHeight="1" x14ac:dyDescent="0.25">
      <c r="A42" s="810" t="s">
        <v>356</v>
      </c>
      <c r="B42" s="812" t="s">
        <v>247</v>
      </c>
    </row>
    <row r="43" spans="1:2" ht="20.100000000000001" customHeight="1" x14ac:dyDescent="0.25">
      <c r="A43" s="810" t="s">
        <v>357</v>
      </c>
      <c r="B43" s="812" t="s">
        <v>332</v>
      </c>
    </row>
    <row r="44" spans="1:2" ht="20.100000000000001" customHeight="1" x14ac:dyDescent="0.25">
      <c r="A44" s="810" t="s">
        <v>358</v>
      </c>
      <c r="B44" s="812" t="s">
        <v>333</v>
      </c>
    </row>
    <row r="45" spans="1:2" ht="20.100000000000001" customHeight="1" x14ac:dyDescent="0.25">
      <c r="A45" s="810" t="s">
        <v>359</v>
      </c>
      <c r="B45" s="812" t="s">
        <v>336</v>
      </c>
    </row>
    <row r="46" spans="1:2" ht="20.100000000000001" customHeight="1" x14ac:dyDescent="0.25">
      <c r="A46" s="810" t="s">
        <v>590</v>
      </c>
      <c r="B46" s="812" t="s">
        <v>341</v>
      </c>
    </row>
    <row r="47" spans="1:2" ht="20.100000000000001" customHeight="1" thickBot="1" x14ac:dyDescent="0.3">
      <c r="A47" s="810" t="s">
        <v>591</v>
      </c>
      <c r="B47" s="812" t="s">
        <v>343</v>
      </c>
    </row>
    <row r="48" spans="1:2" ht="20.100000000000001" customHeight="1" x14ac:dyDescent="0.25">
      <c r="A48" s="820" t="s">
        <v>597</v>
      </c>
      <c r="B48" s="820"/>
    </row>
  </sheetData>
  <mergeCells count="6">
    <mergeCell ref="A48:B48"/>
    <mergeCell ref="A2:B2"/>
    <mergeCell ref="A3:B3"/>
    <mergeCell ref="A1:B1"/>
    <mergeCell ref="A29:B29"/>
    <mergeCell ref="A5:B5"/>
  </mergeCells>
  <hyperlinks>
    <hyperlink ref="A6" location="'Table I'!A1" display="Table I"/>
    <hyperlink ref="A7" location="'Table II'!A1" display="Table II"/>
    <hyperlink ref="A8" location="'Table III'!A1" display="Table III"/>
    <hyperlink ref="A9" location="'Table IV'!A1" display="Table IV"/>
    <hyperlink ref="A10" location="'Table V'!A1" display="Table V"/>
    <hyperlink ref="A11" location="'Table VI'!A1" display="Table VI"/>
    <hyperlink ref="A12" location="'Table VII'!A1" display="Table VII"/>
    <hyperlink ref="A13" location="'Table VIII'!A1" display="Table VIII"/>
    <hyperlink ref="A14" location="'Table IX'!A1" display="Table IX"/>
    <hyperlink ref="A15" location="'Table X'!A1" display="Table X"/>
    <hyperlink ref="A16" location="'Table XI'!A1" display="Table XI"/>
    <hyperlink ref="A17" location="'Table XII'!A1" display="Table XII"/>
    <hyperlink ref="A18" location="'Table XIII'!A1" display="Table XIII"/>
    <hyperlink ref="A19" location="'Table XIV'!A1" display="Table XIV"/>
    <hyperlink ref="A20" location="'Table XV'!A1" display="Table XV"/>
    <hyperlink ref="A21" location="'Table XVI'!A1" display="Table XVI"/>
    <hyperlink ref="A22" location="'Table XVII'!A1" display="Table XVII"/>
    <hyperlink ref="A23" location="'Table XVIII'!A1" display="Table XVIII"/>
    <hyperlink ref="A24" location="'Table XIX'!A1" display="Table XIX"/>
    <hyperlink ref="A25" location="'Figure 1'!A1" display="Figure 1"/>
    <hyperlink ref="A26" location="'Table XX'!A1" display="Table XX"/>
    <hyperlink ref="A27" location="'Table XXI'!A1" display="Table XXI"/>
    <hyperlink ref="A28" location="'Table XXII'!A1" display="Table XXII"/>
    <hyperlink ref="A30" location="'Table XXIII'!A1" display="Table XXIII"/>
    <hyperlink ref="A31" location="'Table XXIV'!A1" display="Table XXIV"/>
    <hyperlink ref="A32" location="'Table XXV'!A1" display="Table XXV"/>
    <hyperlink ref="A33" location="'Table XXVI'!A1" display="Table XXVI"/>
    <hyperlink ref="A34" location="'Table XXVII'!A1" display="Table XXVII"/>
    <hyperlink ref="A35" location="'Table XXVIII'!A1" display="Table XXVIII"/>
    <hyperlink ref="A36" location="'Figure 2'!A1" display="Figure 2"/>
    <hyperlink ref="A37" location="'Figure 3'!A1" display="Figure 3"/>
    <hyperlink ref="A38" location="'Figure 4'!A1" display="Figure 4"/>
    <hyperlink ref="A39" location="'Figure 5'!A1" display="Figure 5"/>
    <hyperlink ref="A40" location="'Table XXIX'!A1" display="Table XXIX"/>
    <hyperlink ref="A41" location="'Figure 6'!A1" display="Figure 6"/>
    <hyperlink ref="A42" location="'Figure 7'!A1" display="Figure 7"/>
    <hyperlink ref="A43" location="'Figure 8'!A1" display="Figure 8"/>
    <hyperlink ref="A44" location="'Figure 9'!A1" display="Figure 9"/>
    <hyperlink ref="A45" location="'Figure 10'!A1" display="Figure 10"/>
    <hyperlink ref="A46" location="'Figure 11'!A1" display="Figure 11"/>
    <hyperlink ref="A47" location="'Table XXX'!A1" display="Table XXX"/>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20"/>
  <sheetViews>
    <sheetView showGridLines="0" workbookViewId="0">
      <selection sqref="A1:U1"/>
    </sheetView>
  </sheetViews>
  <sheetFormatPr defaultColWidth="12.140625" defaultRowHeight="15" customHeight="1" x14ac:dyDescent="0.25"/>
  <cols>
    <col min="1" max="1" width="45.7109375" style="76" customWidth="1"/>
    <col min="2" max="2" width="1.7109375" style="75" customWidth="1"/>
    <col min="3" max="5" width="11.7109375" style="75" customWidth="1"/>
    <col min="6" max="6" width="1.7109375" style="75" customWidth="1"/>
    <col min="7" max="9" width="11.7109375" style="75" customWidth="1"/>
    <col min="10" max="10" width="1.7109375" style="75" customWidth="1"/>
    <col min="11" max="13" width="11.7109375" style="75" customWidth="1"/>
    <col min="14" max="14" width="1.7109375" style="75" customWidth="1"/>
    <col min="15" max="17" width="11.7109375" style="75" customWidth="1"/>
    <col min="18" max="18" width="1.7109375" style="75" customWidth="1"/>
    <col min="19" max="21" width="11.7109375" style="75" customWidth="1"/>
    <col min="22" max="16384" width="12.140625" style="75"/>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s="76" customFormat="1" ht="39.950000000000003" customHeight="1" thickBot="1" x14ac:dyDescent="0.3">
      <c r="A2" s="874" t="s">
        <v>317</v>
      </c>
      <c r="B2" s="874"/>
      <c r="C2" s="874"/>
      <c r="D2" s="874"/>
      <c r="E2" s="874"/>
      <c r="F2" s="874"/>
      <c r="G2" s="874"/>
      <c r="H2" s="874"/>
      <c r="I2" s="874"/>
      <c r="J2" s="874"/>
      <c r="K2" s="874"/>
      <c r="L2" s="874"/>
      <c r="M2" s="874"/>
      <c r="N2" s="874"/>
      <c r="O2" s="874"/>
      <c r="P2" s="874"/>
      <c r="Q2" s="874"/>
      <c r="R2" s="874"/>
      <c r="S2" s="874"/>
      <c r="T2" s="874"/>
      <c r="U2" s="874"/>
    </row>
    <row r="3" spans="1:21" s="113" customFormat="1" ht="20.100000000000001" customHeight="1" x14ac:dyDescent="0.25">
      <c r="A3" s="875" t="s">
        <v>5</v>
      </c>
      <c r="B3" s="121"/>
      <c r="C3" s="878" t="s">
        <v>0</v>
      </c>
      <c r="D3" s="878"/>
      <c r="E3" s="878"/>
      <c r="F3" s="878"/>
      <c r="G3" s="878"/>
      <c r="H3" s="878"/>
      <c r="I3" s="878"/>
      <c r="J3" s="121"/>
      <c r="K3" s="878" t="s">
        <v>381</v>
      </c>
      <c r="L3" s="878"/>
      <c r="M3" s="878"/>
      <c r="N3" s="878"/>
      <c r="O3" s="878"/>
      <c r="P3" s="878"/>
      <c r="Q3" s="878"/>
      <c r="R3" s="878"/>
      <c r="S3" s="878"/>
      <c r="T3" s="878"/>
      <c r="U3" s="878"/>
    </row>
    <row r="4" spans="1:21" s="113" customFormat="1" ht="50.1" customHeight="1" x14ac:dyDescent="0.25">
      <c r="A4" s="876"/>
      <c r="B4" s="120"/>
      <c r="C4" s="869" t="s">
        <v>2</v>
      </c>
      <c r="D4" s="869"/>
      <c r="E4" s="869"/>
      <c r="F4" s="120"/>
      <c r="G4" s="869" t="s">
        <v>316</v>
      </c>
      <c r="H4" s="869"/>
      <c r="I4" s="869"/>
      <c r="J4" s="120"/>
      <c r="K4" s="869" t="s">
        <v>2</v>
      </c>
      <c r="L4" s="869"/>
      <c r="M4" s="869"/>
      <c r="N4" s="120"/>
      <c r="O4" s="869" t="s">
        <v>316</v>
      </c>
      <c r="P4" s="869"/>
      <c r="Q4" s="869"/>
      <c r="R4" s="120"/>
      <c r="S4" s="869" t="s">
        <v>315</v>
      </c>
      <c r="T4" s="869"/>
      <c r="U4" s="869"/>
    </row>
    <row r="5" spans="1:21" s="113" customFormat="1" ht="20.100000000000001" customHeight="1" x14ac:dyDescent="0.25">
      <c r="A5" s="877"/>
      <c r="B5" s="119"/>
      <c r="C5" s="118" t="s">
        <v>6</v>
      </c>
      <c r="D5" s="116" t="s">
        <v>7</v>
      </c>
      <c r="E5" s="118" t="s">
        <v>8</v>
      </c>
      <c r="F5" s="117"/>
      <c r="G5" s="116" t="s">
        <v>6</v>
      </c>
      <c r="H5" s="115" t="s">
        <v>7</v>
      </c>
      <c r="I5" s="114" t="s">
        <v>8</v>
      </c>
      <c r="J5" s="117"/>
      <c r="K5" s="116" t="s">
        <v>6</v>
      </c>
      <c r="L5" s="115" t="s">
        <v>7</v>
      </c>
      <c r="M5" s="114" t="s">
        <v>8</v>
      </c>
      <c r="N5" s="119"/>
      <c r="O5" s="118" t="s">
        <v>6</v>
      </c>
      <c r="P5" s="116" t="s">
        <v>7</v>
      </c>
      <c r="Q5" s="118" t="s">
        <v>8</v>
      </c>
      <c r="R5" s="117"/>
      <c r="S5" s="116" t="s">
        <v>6</v>
      </c>
      <c r="T5" s="115" t="s">
        <v>7</v>
      </c>
      <c r="U5" s="114" t="s">
        <v>8</v>
      </c>
    </row>
    <row r="6" spans="1:21" ht="15" customHeight="1" x14ac:dyDescent="0.2">
      <c r="A6" s="112" t="s">
        <v>9</v>
      </c>
      <c r="B6" s="110"/>
      <c r="C6" s="111">
        <v>31156</v>
      </c>
      <c r="D6" s="111">
        <v>301330</v>
      </c>
      <c r="E6" s="111">
        <v>21495</v>
      </c>
      <c r="F6" s="108"/>
      <c r="G6" s="109">
        <v>0.28681473873399999</v>
      </c>
      <c r="H6" s="109">
        <v>0.202661533866</v>
      </c>
      <c r="I6" s="109">
        <v>0.22479646429399999</v>
      </c>
      <c r="J6" s="108"/>
      <c r="K6" s="111">
        <v>25905</v>
      </c>
      <c r="L6" s="111">
        <v>231923</v>
      </c>
      <c r="M6" s="111">
        <v>16689</v>
      </c>
      <c r="N6" s="110"/>
      <c r="O6" s="109">
        <v>0.31017178150899999</v>
      </c>
      <c r="P6" s="109">
        <v>0.235284986827</v>
      </c>
      <c r="Q6" s="109">
        <v>0.24830726825999999</v>
      </c>
      <c r="R6" s="108"/>
      <c r="S6" s="107">
        <v>1.7024760000000001</v>
      </c>
      <c r="T6" s="107">
        <v>1.239617</v>
      </c>
      <c r="U6" s="107">
        <v>1.350376</v>
      </c>
    </row>
    <row r="7" spans="1:21" ht="15" customHeight="1" x14ac:dyDescent="0.2">
      <c r="A7" s="76" t="s">
        <v>10</v>
      </c>
      <c r="C7" s="92">
        <v>10303</v>
      </c>
      <c r="D7" s="92">
        <v>59087</v>
      </c>
      <c r="E7" s="92">
        <v>3808</v>
      </c>
      <c r="F7" s="89"/>
      <c r="G7" s="90">
        <v>0.347859846646</v>
      </c>
      <c r="H7" s="90">
        <v>0.22580263002000001</v>
      </c>
      <c r="I7" s="90">
        <v>0.25735294117599999</v>
      </c>
      <c r="J7" s="89"/>
      <c r="K7" s="92">
        <v>8710</v>
      </c>
      <c r="L7" s="92">
        <v>42234</v>
      </c>
      <c r="M7" s="91">
        <v>2858</v>
      </c>
      <c r="O7" s="90">
        <v>0.37474167623400001</v>
      </c>
      <c r="P7" s="90">
        <v>0.28192925131399998</v>
      </c>
      <c r="Q7" s="90">
        <v>0.296710986703</v>
      </c>
      <c r="R7" s="89"/>
      <c r="S7" s="87">
        <v>2.0329600000000001</v>
      </c>
      <c r="T7" s="87">
        <v>1.4976510000000001</v>
      </c>
      <c r="U7" s="88">
        <v>1.7052389999999999</v>
      </c>
    </row>
    <row r="8" spans="1:21" ht="15" customHeight="1" x14ac:dyDescent="0.2">
      <c r="A8" s="106" t="s">
        <v>11</v>
      </c>
      <c r="B8" s="97"/>
      <c r="C8" s="82">
        <v>4654</v>
      </c>
      <c r="D8" s="82">
        <v>21392</v>
      </c>
      <c r="E8" s="92">
        <v>1412</v>
      </c>
      <c r="F8" s="89"/>
      <c r="G8" s="90">
        <v>0.33691448216499997</v>
      </c>
      <c r="H8" s="90">
        <v>0.242660807778</v>
      </c>
      <c r="I8" s="90">
        <v>0.32152974504199999</v>
      </c>
      <c r="J8" s="89"/>
      <c r="K8" s="91">
        <v>3848</v>
      </c>
      <c r="L8" s="91">
        <v>17468</v>
      </c>
      <c r="M8" s="91">
        <v>1122</v>
      </c>
      <c r="N8" s="97"/>
      <c r="O8" s="84">
        <v>0.363305613305</v>
      </c>
      <c r="P8" s="84">
        <v>0.26288069612999998</v>
      </c>
      <c r="Q8" s="90">
        <v>0.32798573975</v>
      </c>
      <c r="R8" s="89"/>
      <c r="S8" s="88">
        <v>2.0245600000000001</v>
      </c>
      <c r="T8" s="88">
        <v>1.4585630000000001</v>
      </c>
      <c r="U8" s="88">
        <v>1.8941460000000001</v>
      </c>
    </row>
    <row r="9" spans="1:21" ht="15" customHeight="1" x14ac:dyDescent="0.2">
      <c r="A9" s="76" t="s">
        <v>12</v>
      </c>
      <c r="C9" s="82">
        <v>16199</v>
      </c>
      <c r="D9" s="82">
        <v>143252</v>
      </c>
      <c r="E9" s="82">
        <v>12863</v>
      </c>
      <c r="F9" s="96"/>
      <c r="G9" s="90">
        <v>0.23359466633699999</v>
      </c>
      <c r="H9" s="90">
        <v>0.177351799625</v>
      </c>
      <c r="I9" s="90">
        <v>0.21573505403000001</v>
      </c>
      <c r="J9" s="96"/>
      <c r="K9" s="91">
        <v>13347</v>
      </c>
      <c r="L9" s="91">
        <v>116615</v>
      </c>
      <c r="M9" s="91">
        <v>10244</v>
      </c>
      <c r="O9" s="84">
        <v>0.25271596613399999</v>
      </c>
      <c r="P9" s="84">
        <v>0.193362774943</v>
      </c>
      <c r="Q9" s="84">
        <v>0.23447871925</v>
      </c>
      <c r="R9" s="96"/>
      <c r="S9" s="88">
        <v>1.3943719999999999</v>
      </c>
      <c r="T9" s="88">
        <v>0.99451400000000001</v>
      </c>
      <c r="U9" s="88">
        <v>1.241662</v>
      </c>
    </row>
    <row r="10" spans="1:21" ht="15" customHeight="1" thickBot="1" x14ac:dyDescent="0.25">
      <c r="A10" s="76" t="s">
        <v>13</v>
      </c>
      <c r="B10" s="97"/>
      <c r="C10" s="177">
        <v>0</v>
      </c>
      <c r="D10" s="92">
        <v>77599</v>
      </c>
      <c r="E10" s="92">
        <v>3412</v>
      </c>
      <c r="F10" s="96"/>
      <c r="G10" s="90" t="s">
        <v>19</v>
      </c>
      <c r="H10" s="90">
        <v>0.22073738063600001</v>
      </c>
      <c r="I10" s="90">
        <v>0.182590855803</v>
      </c>
      <c r="J10" s="96"/>
      <c r="K10" s="177">
        <v>0</v>
      </c>
      <c r="L10" s="91">
        <v>55606</v>
      </c>
      <c r="M10" s="91">
        <v>2465</v>
      </c>
      <c r="N10" s="97"/>
      <c r="O10" s="90" t="s">
        <v>19</v>
      </c>
      <c r="P10" s="90">
        <v>0.27910657123299998</v>
      </c>
      <c r="Q10" s="90">
        <v>0.21338742393499999</v>
      </c>
      <c r="R10" s="96"/>
      <c r="S10" s="89" t="s">
        <v>19</v>
      </c>
      <c r="T10" s="88">
        <v>1.489114</v>
      </c>
      <c r="U10" s="88">
        <v>1.1114660000000001</v>
      </c>
    </row>
    <row r="11" spans="1:21" ht="15" customHeight="1" thickTop="1" x14ac:dyDescent="0.2">
      <c r="A11" s="105" t="s">
        <v>10</v>
      </c>
      <c r="B11" s="103"/>
      <c r="C11" s="104">
        <v>10303</v>
      </c>
      <c r="D11" s="104">
        <v>59087</v>
      </c>
      <c r="E11" s="104">
        <v>3808</v>
      </c>
      <c r="F11" s="101"/>
      <c r="G11" s="102">
        <v>0.347859846646</v>
      </c>
      <c r="H11" s="102">
        <v>0.22580263002000001</v>
      </c>
      <c r="I11" s="102">
        <v>0.25735294117599999</v>
      </c>
      <c r="J11" s="101"/>
      <c r="K11" s="104">
        <v>8710</v>
      </c>
      <c r="L11" s="104">
        <v>42234</v>
      </c>
      <c r="M11" s="104">
        <v>2858</v>
      </c>
      <c r="N11" s="103"/>
      <c r="O11" s="102">
        <v>0.37474167623400001</v>
      </c>
      <c r="P11" s="102">
        <v>0.28192925131399998</v>
      </c>
      <c r="Q11" s="102">
        <v>0.296710986703</v>
      </c>
      <c r="R11" s="101"/>
      <c r="S11" s="100">
        <v>2.0329600000000001</v>
      </c>
      <c r="T11" s="100">
        <v>1.4976510000000001</v>
      </c>
      <c r="U11" s="100">
        <v>1.7052389999999999</v>
      </c>
    </row>
    <row r="12" spans="1:21" ht="15" customHeight="1" x14ac:dyDescent="0.2">
      <c r="A12" s="99" t="s">
        <v>15</v>
      </c>
      <c r="B12" s="97"/>
      <c r="C12" s="82">
        <v>2004</v>
      </c>
      <c r="D12" s="82" t="s">
        <v>14</v>
      </c>
      <c r="E12" s="82" t="s">
        <v>14</v>
      </c>
      <c r="F12" s="96"/>
      <c r="G12" s="84">
        <v>0.39071856287399997</v>
      </c>
      <c r="H12" s="84" t="s">
        <v>14</v>
      </c>
      <c r="I12" s="84" t="s">
        <v>14</v>
      </c>
      <c r="J12" s="96"/>
      <c r="K12" s="98">
        <v>1596</v>
      </c>
      <c r="L12" s="82" t="s">
        <v>14</v>
      </c>
      <c r="M12" s="82" t="s">
        <v>14</v>
      </c>
      <c r="N12" s="97"/>
      <c r="O12" s="84">
        <v>0.43796992481199998</v>
      </c>
      <c r="P12" s="84" t="s">
        <v>14</v>
      </c>
      <c r="Q12" s="84" t="s">
        <v>14</v>
      </c>
      <c r="R12" s="96"/>
      <c r="S12" s="95">
        <v>2.3693970000000002</v>
      </c>
      <c r="T12" s="94" t="s">
        <v>14</v>
      </c>
      <c r="U12" s="94" t="s">
        <v>14</v>
      </c>
    </row>
    <row r="13" spans="1:21" ht="15" customHeight="1" x14ac:dyDescent="0.2">
      <c r="A13" s="93" t="s">
        <v>16</v>
      </c>
      <c r="C13" s="92">
        <v>1051</v>
      </c>
      <c r="D13" s="82" t="s">
        <v>14</v>
      </c>
      <c r="E13" s="82" t="s">
        <v>14</v>
      </c>
      <c r="F13" s="89"/>
      <c r="G13" s="90">
        <v>0.55851569933300005</v>
      </c>
      <c r="H13" s="84" t="s">
        <v>14</v>
      </c>
      <c r="I13" s="84" t="s">
        <v>14</v>
      </c>
      <c r="J13" s="89"/>
      <c r="K13" s="91">
        <v>930</v>
      </c>
      <c r="L13" s="82" t="s">
        <v>14</v>
      </c>
      <c r="M13" s="82" t="s">
        <v>14</v>
      </c>
      <c r="O13" s="90">
        <v>0.56881720430100002</v>
      </c>
      <c r="P13" s="90" t="s">
        <v>14</v>
      </c>
      <c r="Q13" s="90" t="s">
        <v>14</v>
      </c>
      <c r="R13" s="89"/>
      <c r="S13" s="88">
        <v>3.1409410000000002</v>
      </c>
      <c r="T13" s="87" t="s">
        <v>14</v>
      </c>
      <c r="U13" s="87" t="s">
        <v>14</v>
      </c>
    </row>
    <row r="14" spans="1:21" ht="15" customHeight="1" x14ac:dyDescent="0.2">
      <c r="A14" s="93" t="s">
        <v>17</v>
      </c>
      <c r="C14" s="92">
        <v>6426</v>
      </c>
      <c r="D14" s="82" t="s">
        <v>14</v>
      </c>
      <c r="E14" s="82" t="s">
        <v>14</v>
      </c>
      <c r="F14" s="89"/>
      <c r="G14" s="90">
        <v>0.29053843759699999</v>
      </c>
      <c r="H14" s="84" t="s">
        <v>14</v>
      </c>
      <c r="I14" s="84" t="s">
        <v>14</v>
      </c>
      <c r="J14" s="89"/>
      <c r="K14" s="91">
        <v>5480</v>
      </c>
      <c r="L14" s="82" t="s">
        <v>14</v>
      </c>
      <c r="M14" s="82" t="s">
        <v>14</v>
      </c>
      <c r="O14" s="90">
        <v>0.31204379562000001</v>
      </c>
      <c r="P14" s="90" t="s">
        <v>14</v>
      </c>
      <c r="Q14" s="90" t="s">
        <v>14</v>
      </c>
      <c r="R14" s="89"/>
      <c r="S14" s="88">
        <v>1.6854009999999999</v>
      </c>
      <c r="T14" s="87" t="s">
        <v>14</v>
      </c>
      <c r="U14" s="87" t="s">
        <v>14</v>
      </c>
    </row>
    <row r="15" spans="1:21" ht="15" customHeight="1" x14ac:dyDescent="0.2">
      <c r="A15" s="93" t="s">
        <v>18</v>
      </c>
      <c r="C15" s="92">
        <v>249</v>
      </c>
      <c r="D15" s="82" t="s">
        <v>14</v>
      </c>
      <c r="E15" s="82" t="s">
        <v>14</v>
      </c>
      <c r="F15" s="89"/>
      <c r="G15" s="90">
        <v>0.53413654618399997</v>
      </c>
      <c r="H15" s="84" t="s">
        <v>14</v>
      </c>
      <c r="I15" s="84" t="s">
        <v>14</v>
      </c>
      <c r="J15" s="89"/>
      <c r="K15" s="91">
        <v>226</v>
      </c>
      <c r="L15" s="82" t="s">
        <v>14</v>
      </c>
      <c r="M15" s="82" t="s">
        <v>14</v>
      </c>
      <c r="O15" s="90">
        <v>0.55752212389300004</v>
      </c>
      <c r="P15" s="90" t="s">
        <v>14</v>
      </c>
      <c r="Q15" s="90" t="s">
        <v>14</v>
      </c>
      <c r="R15" s="89"/>
      <c r="S15" s="88" t="s">
        <v>19</v>
      </c>
      <c r="T15" s="87" t="s">
        <v>14</v>
      </c>
      <c r="U15" s="87" t="s">
        <v>14</v>
      </c>
    </row>
    <row r="16" spans="1:21" ht="15" customHeight="1" x14ac:dyDescent="0.2">
      <c r="A16" s="93" t="s">
        <v>20</v>
      </c>
      <c r="C16" s="92">
        <v>448</v>
      </c>
      <c r="D16" s="82" t="s">
        <v>14</v>
      </c>
      <c r="E16" s="82" t="s">
        <v>14</v>
      </c>
      <c r="F16" s="89"/>
      <c r="G16" s="90">
        <v>0.33258928571399998</v>
      </c>
      <c r="H16" s="84" t="s">
        <v>14</v>
      </c>
      <c r="I16" s="84" t="s">
        <v>14</v>
      </c>
      <c r="J16" s="89"/>
      <c r="K16" s="91">
        <v>366</v>
      </c>
      <c r="L16" s="82" t="s">
        <v>14</v>
      </c>
      <c r="M16" s="82" t="s">
        <v>14</v>
      </c>
      <c r="O16" s="90">
        <v>0.37158469945299999</v>
      </c>
      <c r="P16" s="90" t="s">
        <v>14</v>
      </c>
      <c r="Q16" s="90" t="s">
        <v>14</v>
      </c>
      <c r="R16" s="89"/>
      <c r="S16" s="88" t="s">
        <v>19</v>
      </c>
      <c r="T16" s="87" t="s">
        <v>14</v>
      </c>
      <c r="U16" s="87" t="s">
        <v>14</v>
      </c>
    </row>
    <row r="17" spans="1:21" ht="15" customHeight="1" x14ac:dyDescent="0.2">
      <c r="A17" s="93" t="s">
        <v>21</v>
      </c>
      <c r="C17" s="92">
        <v>102</v>
      </c>
      <c r="D17" s="82" t="s">
        <v>14</v>
      </c>
      <c r="E17" s="82" t="s">
        <v>14</v>
      </c>
      <c r="F17" s="89"/>
      <c r="G17" s="90">
        <v>0.5</v>
      </c>
      <c r="H17" s="84" t="s">
        <v>14</v>
      </c>
      <c r="I17" s="84" t="s">
        <v>14</v>
      </c>
      <c r="J17" s="89"/>
      <c r="K17" s="91">
        <v>92</v>
      </c>
      <c r="L17" s="82" t="s">
        <v>14</v>
      </c>
      <c r="M17" s="82" t="s">
        <v>14</v>
      </c>
      <c r="O17" s="90" t="s">
        <v>19</v>
      </c>
      <c r="P17" s="90" t="s">
        <v>14</v>
      </c>
      <c r="Q17" s="90" t="s">
        <v>14</v>
      </c>
      <c r="R17" s="89"/>
      <c r="S17" s="88" t="s">
        <v>19</v>
      </c>
      <c r="T17" s="87" t="s">
        <v>14</v>
      </c>
      <c r="U17" s="87" t="s">
        <v>14</v>
      </c>
    </row>
    <row r="18" spans="1:21" ht="15" customHeight="1" thickBot="1" x14ac:dyDescent="0.25">
      <c r="A18" s="86" t="s">
        <v>22</v>
      </c>
      <c r="B18" s="81"/>
      <c r="C18" s="85">
        <v>23</v>
      </c>
      <c r="D18" s="82" t="s">
        <v>14</v>
      </c>
      <c r="E18" s="82" t="s">
        <v>14</v>
      </c>
      <c r="F18" s="79"/>
      <c r="G18" s="90" t="s">
        <v>19</v>
      </c>
      <c r="H18" s="84" t="s">
        <v>14</v>
      </c>
      <c r="I18" s="84" t="s">
        <v>14</v>
      </c>
      <c r="J18" s="79"/>
      <c r="K18" s="83">
        <v>20</v>
      </c>
      <c r="L18" s="82" t="s">
        <v>14</v>
      </c>
      <c r="M18" s="82" t="s">
        <v>14</v>
      </c>
      <c r="N18" s="81"/>
      <c r="O18" s="90" t="s">
        <v>19</v>
      </c>
      <c r="P18" s="80" t="s">
        <v>14</v>
      </c>
      <c r="Q18" s="80" t="s">
        <v>14</v>
      </c>
      <c r="R18" s="79"/>
      <c r="S18" s="78" t="s">
        <v>19</v>
      </c>
      <c r="T18" s="77" t="s">
        <v>14</v>
      </c>
      <c r="U18" s="77" t="s">
        <v>14</v>
      </c>
    </row>
    <row r="19" spans="1:21" ht="60" customHeight="1" x14ac:dyDescent="0.2">
      <c r="A19" s="887" t="s">
        <v>403</v>
      </c>
      <c r="B19" s="871"/>
      <c r="C19" s="871"/>
      <c r="D19" s="871"/>
      <c r="E19" s="871"/>
      <c r="F19" s="871"/>
      <c r="G19" s="871"/>
      <c r="H19" s="871"/>
      <c r="I19" s="871"/>
      <c r="J19" s="871"/>
      <c r="K19" s="871"/>
      <c r="L19" s="871"/>
      <c r="M19" s="871"/>
      <c r="N19" s="871"/>
      <c r="O19" s="871"/>
      <c r="P19" s="871"/>
      <c r="Q19" s="871"/>
      <c r="R19" s="871"/>
      <c r="S19" s="871"/>
      <c r="T19" s="871"/>
      <c r="U19" s="871"/>
    </row>
    <row r="20" spans="1:21" ht="15" customHeight="1" x14ac:dyDescent="0.2">
      <c r="A20" s="872" t="s">
        <v>402</v>
      </c>
      <c r="B20" s="873"/>
      <c r="C20" s="873"/>
      <c r="D20" s="873"/>
      <c r="E20" s="873"/>
      <c r="F20" s="873"/>
      <c r="G20" s="873"/>
      <c r="H20" s="873"/>
      <c r="I20" s="873"/>
      <c r="J20" s="873"/>
      <c r="K20" s="873"/>
      <c r="L20" s="873"/>
      <c r="M20" s="873"/>
      <c r="N20" s="873"/>
      <c r="O20" s="873"/>
      <c r="P20" s="873"/>
      <c r="Q20" s="873"/>
      <c r="R20" s="873"/>
      <c r="S20" s="873"/>
      <c r="T20" s="873"/>
      <c r="U20" s="873"/>
    </row>
  </sheetData>
  <mergeCells count="12">
    <mergeCell ref="A1:U1"/>
    <mergeCell ref="A19:U19"/>
    <mergeCell ref="A20:U20"/>
    <mergeCell ref="A3:A5"/>
    <mergeCell ref="A2:U2"/>
    <mergeCell ref="C3:I3"/>
    <mergeCell ref="K3:U3"/>
    <mergeCell ref="C4:E4"/>
    <mergeCell ref="G4:I4"/>
    <mergeCell ref="K4:M4"/>
    <mergeCell ref="O4:Q4"/>
    <mergeCell ref="S4:U4"/>
  </mergeCells>
  <hyperlinks>
    <hyperlink ref="A1" location="TOC!A1" display="Back"/>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20"/>
  <sheetViews>
    <sheetView showGridLines="0" workbookViewId="0">
      <selection sqref="A1:U1"/>
    </sheetView>
  </sheetViews>
  <sheetFormatPr defaultColWidth="12.140625" defaultRowHeight="15" customHeight="1" x14ac:dyDescent="0.25"/>
  <cols>
    <col min="1" max="1" width="45.7109375" style="76" customWidth="1"/>
    <col min="2" max="2" width="1.7109375" style="75" customWidth="1"/>
    <col min="3" max="5" width="11.7109375" style="75" customWidth="1"/>
    <col min="6" max="6" width="1.7109375" style="75" customWidth="1"/>
    <col min="7" max="9" width="11.7109375" style="75" customWidth="1"/>
    <col min="10" max="10" width="1.7109375" style="75" customWidth="1"/>
    <col min="11" max="13" width="11.7109375" style="75" customWidth="1"/>
    <col min="14" max="14" width="1.7109375" style="75" customWidth="1"/>
    <col min="15" max="17" width="11.7109375" style="75" customWidth="1"/>
    <col min="18" max="18" width="1.7109375" style="75" customWidth="1"/>
    <col min="19" max="21" width="11.7109375" style="75" customWidth="1"/>
    <col min="22" max="16384" width="12.140625" style="75"/>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s="76" customFormat="1" ht="39.950000000000003" customHeight="1" thickBot="1" x14ac:dyDescent="0.3">
      <c r="A2" s="874" t="s">
        <v>361</v>
      </c>
      <c r="B2" s="874"/>
      <c r="C2" s="874"/>
      <c r="D2" s="874"/>
      <c r="E2" s="874"/>
      <c r="F2" s="874"/>
      <c r="G2" s="874"/>
      <c r="H2" s="874"/>
      <c r="I2" s="874"/>
      <c r="J2" s="874"/>
      <c r="K2" s="874"/>
      <c r="L2" s="874"/>
      <c r="M2" s="874"/>
      <c r="N2" s="874"/>
      <c r="O2" s="874"/>
      <c r="P2" s="874"/>
      <c r="Q2" s="874"/>
      <c r="R2" s="874"/>
      <c r="S2" s="874"/>
      <c r="T2" s="874"/>
      <c r="U2" s="874"/>
    </row>
    <row r="3" spans="1:21" s="113" customFormat="1" ht="20.100000000000001" customHeight="1" x14ac:dyDescent="0.25">
      <c r="A3" s="875" t="s">
        <v>5</v>
      </c>
      <c r="B3" s="121"/>
      <c r="C3" s="878" t="s">
        <v>0</v>
      </c>
      <c r="D3" s="878"/>
      <c r="E3" s="878"/>
      <c r="F3" s="878"/>
      <c r="G3" s="878"/>
      <c r="H3" s="878"/>
      <c r="I3" s="878"/>
      <c r="J3" s="121"/>
      <c r="K3" s="878" t="s">
        <v>381</v>
      </c>
      <c r="L3" s="878"/>
      <c r="M3" s="878"/>
      <c r="N3" s="878"/>
      <c r="O3" s="878"/>
      <c r="P3" s="878"/>
      <c r="Q3" s="878"/>
      <c r="R3" s="878"/>
      <c r="S3" s="878"/>
      <c r="T3" s="878"/>
      <c r="U3" s="878"/>
    </row>
    <row r="4" spans="1:21" s="113" customFormat="1" ht="50.1" customHeight="1" x14ac:dyDescent="0.25">
      <c r="A4" s="876"/>
      <c r="B4" s="120"/>
      <c r="C4" s="869" t="s">
        <v>2</v>
      </c>
      <c r="D4" s="869"/>
      <c r="E4" s="869"/>
      <c r="F4" s="120"/>
      <c r="G4" s="869" t="s">
        <v>374</v>
      </c>
      <c r="H4" s="869"/>
      <c r="I4" s="869"/>
      <c r="J4" s="120"/>
      <c r="K4" s="869" t="s">
        <v>2</v>
      </c>
      <c r="L4" s="869"/>
      <c r="M4" s="869"/>
      <c r="N4" s="120"/>
      <c r="O4" s="869" t="s">
        <v>374</v>
      </c>
      <c r="P4" s="869"/>
      <c r="Q4" s="869"/>
      <c r="R4" s="120"/>
      <c r="S4" s="869" t="s">
        <v>375</v>
      </c>
      <c r="T4" s="869"/>
      <c r="U4" s="869"/>
    </row>
    <row r="5" spans="1:21" s="113" customFormat="1" ht="20.100000000000001" customHeight="1" x14ac:dyDescent="0.25">
      <c r="A5" s="877"/>
      <c r="B5" s="119"/>
      <c r="C5" s="118" t="s">
        <v>6</v>
      </c>
      <c r="D5" s="116" t="s">
        <v>7</v>
      </c>
      <c r="E5" s="118" t="s">
        <v>8</v>
      </c>
      <c r="F5" s="117"/>
      <c r="G5" s="116" t="s">
        <v>6</v>
      </c>
      <c r="H5" s="115" t="s">
        <v>7</v>
      </c>
      <c r="I5" s="114" t="s">
        <v>8</v>
      </c>
      <c r="J5" s="117"/>
      <c r="K5" s="116" t="s">
        <v>6</v>
      </c>
      <c r="L5" s="115" t="s">
        <v>7</v>
      </c>
      <c r="M5" s="114" t="s">
        <v>8</v>
      </c>
      <c r="N5" s="119"/>
      <c r="O5" s="118" t="s">
        <v>6</v>
      </c>
      <c r="P5" s="116" t="s">
        <v>7</v>
      </c>
      <c r="Q5" s="118" t="s">
        <v>8</v>
      </c>
      <c r="R5" s="117"/>
      <c r="S5" s="116" t="s">
        <v>6</v>
      </c>
      <c r="T5" s="115" t="s">
        <v>7</v>
      </c>
      <c r="U5" s="114" t="s">
        <v>8</v>
      </c>
    </row>
    <row r="6" spans="1:21" ht="15" customHeight="1" x14ac:dyDescent="0.2">
      <c r="A6" s="112" t="s">
        <v>9</v>
      </c>
      <c r="B6" s="110"/>
      <c r="C6" s="111">
        <v>31156</v>
      </c>
      <c r="D6" s="111">
        <v>301330</v>
      </c>
      <c r="E6" s="111">
        <v>21495</v>
      </c>
      <c r="F6" s="108"/>
      <c r="G6" s="109">
        <v>0.56512389266899998</v>
      </c>
      <c r="H6" s="109">
        <v>0.47951415391699997</v>
      </c>
      <c r="I6" s="109">
        <v>0.50123284484700004</v>
      </c>
      <c r="J6" s="108"/>
      <c r="K6" s="111">
        <v>25905</v>
      </c>
      <c r="L6" s="111">
        <v>231923</v>
      </c>
      <c r="M6" s="111">
        <v>16689</v>
      </c>
      <c r="N6" s="110"/>
      <c r="O6" s="109">
        <v>0.59359197066199998</v>
      </c>
      <c r="P6" s="109">
        <v>0.53150399054800002</v>
      </c>
      <c r="Q6" s="109">
        <v>0.532925879321</v>
      </c>
      <c r="R6" s="108"/>
      <c r="S6" s="107">
        <v>1.7541230000000001</v>
      </c>
      <c r="T6" s="107">
        <v>1.462367</v>
      </c>
      <c r="U6" s="107">
        <v>1.573814</v>
      </c>
    </row>
    <row r="7" spans="1:21" ht="15" customHeight="1" x14ac:dyDescent="0.2">
      <c r="A7" s="76" t="s">
        <v>10</v>
      </c>
      <c r="C7" s="92">
        <v>10303</v>
      </c>
      <c r="D7" s="92">
        <v>59087</v>
      </c>
      <c r="E7" s="92">
        <v>3808</v>
      </c>
      <c r="F7" s="89"/>
      <c r="G7" s="90">
        <v>0.60729884499599995</v>
      </c>
      <c r="H7" s="90">
        <v>0.49088632017099998</v>
      </c>
      <c r="I7" s="90">
        <v>0.50157563025200003</v>
      </c>
      <c r="J7" s="89"/>
      <c r="K7" s="92">
        <v>8710</v>
      </c>
      <c r="L7" s="92">
        <v>42234</v>
      </c>
      <c r="M7" s="91">
        <v>2858</v>
      </c>
      <c r="O7" s="90">
        <v>0.64064293915000003</v>
      </c>
      <c r="P7" s="90">
        <v>0.56523180376000004</v>
      </c>
      <c r="Q7" s="90">
        <v>0.54338698390399998</v>
      </c>
      <c r="R7" s="89"/>
      <c r="S7" s="87">
        <v>1.8759479999999999</v>
      </c>
      <c r="T7" s="87">
        <v>1.5696760000000001</v>
      </c>
      <c r="U7" s="88">
        <v>1.7267790000000001</v>
      </c>
    </row>
    <row r="8" spans="1:21" ht="15" customHeight="1" x14ac:dyDescent="0.2">
      <c r="A8" s="106" t="s">
        <v>11</v>
      </c>
      <c r="B8" s="97"/>
      <c r="C8" s="82">
        <v>4654</v>
      </c>
      <c r="D8" s="82">
        <v>21392</v>
      </c>
      <c r="E8" s="92">
        <v>1412</v>
      </c>
      <c r="F8" s="89"/>
      <c r="G8" s="90">
        <v>0.62698753760199999</v>
      </c>
      <c r="H8" s="90">
        <v>0.55296372475599997</v>
      </c>
      <c r="I8" s="90">
        <v>0.589235127478</v>
      </c>
      <c r="J8" s="89"/>
      <c r="K8" s="91">
        <v>3848</v>
      </c>
      <c r="L8" s="91">
        <v>17468</v>
      </c>
      <c r="M8" s="91">
        <v>1122</v>
      </c>
      <c r="N8" s="97"/>
      <c r="O8" s="84">
        <v>0.65176715176699995</v>
      </c>
      <c r="P8" s="84">
        <v>0.58163498969500005</v>
      </c>
      <c r="Q8" s="90">
        <v>0.58645276292299997</v>
      </c>
      <c r="R8" s="89"/>
      <c r="S8" s="88">
        <v>1.993044</v>
      </c>
      <c r="T8" s="88">
        <v>1.7838149999999999</v>
      </c>
      <c r="U8" s="88">
        <v>2.056403</v>
      </c>
    </row>
    <row r="9" spans="1:21" ht="15" customHeight="1" x14ac:dyDescent="0.2">
      <c r="A9" s="76" t="s">
        <v>12</v>
      </c>
      <c r="C9" s="82">
        <v>16199</v>
      </c>
      <c r="D9" s="82">
        <v>143252</v>
      </c>
      <c r="E9" s="82">
        <v>12863</v>
      </c>
      <c r="F9" s="96"/>
      <c r="G9" s="90">
        <v>0.520525958392</v>
      </c>
      <c r="H9" s="90">
        <v>0.48748359534199998</v>
      </c>
      <c r="I9" s="90">
        <v>0.501904687864</v>
      </c>
      <c r="J9" s="96"/>
      <c r="K9" s="91">
        <v>13347</v>
      </c>
      <c r="L9" s="91">
        <v>116615</v>
      </c>
      <c r="M9" s="91">
        <v>10244</v>
      </c>
      <c r="O9" s="84">
        <v>0.54611523188699995</v>
      </c>
      <c r="P9" s="84">
        <v>0.51785790850199998</v>
      </c>
      <c r="Q9" s="84">
        <v>0.52987114408400005</v>
      </c>
      <c r="R9" s="96"/>
      <c r="S9" s="88">
        <v>1.6059220000000001</v>
      </c>
      <c r="T9" s="88">
        <v>1.3804810000000001</v>
      </c>
      <c r="U9" s="88">
        <v>1.5134270000000001</v>
      </c>
    </row>
    <row r="10" spans="1:21" ht="15" customHeight="1" thickBot="1" x14ac:dyDescent="0.25">
      <c r="A10" s="76" t="s">
        <v>13</v>
      </c>
      <c r="B10" s="97"/>
      <c r="C10" s="177">
        <v>0</v>
      </c>
      <c r="D10" s="92">
        <v>77599</v>
      </c>
      <c r="E10" s="92">
        <v>3412</v>
      </c>
      <c r="F10" s="96"/>
      <c r="G10" s="90" t="s">
        <v>19</v>
      </c>
      <c r="H10" s="90">
        <v>0.435894792458</v>
      </c>
      <c r="I10" s="90">
        <v>0.461899179366</v>
      </c>
      <c r="J10" s="96"/>
      <c r="K10" s="177">
        <v>0</v>
      </c>
      <c r="L10" s="91">
        <v>55606</v>
      </c>
      <c r="M10" s="91">
        <v>2465</v>
      </c>
      <c r="N10" s="97"/>
      <c r="O10" s="90" t="s">
        <v>19</v>
      </c>
      <c r="P10" s="90">
        <v>0.51875696867200005</v>
      </c>
      <c r="Q10" s="90">
        <v>0.50912778904599998</v>
      </c>
      <c r="R10" s="96"/>
      <c r="S10" s="89" t="s">
        <v>19</v>
      </c>
      <c r="T10" s="88">
        <v>1.4519599999999999</v>
      </c>
      <c r="U10" s="88">
        <v>1.448547</v>
      </c>
    </row>
    <row r="11" spans="1:21" ht="15" customHeight="1" thickTop="1" x14ac:dyDescent="0.2">
      <c r="A11" s="105" t="s">
        <v>10</v>
      </c>
      <c r="B11" s="103"/>
      <c r="C11" s="104">
        <v>10303</v>
      </c>
      <c r="D11" s="104">
        <v>59087</v>
      </c>
      <c r="E11" s="104">
        <v>3808</v>
      </c>
      <c r="F11" s="101"/>
      <c r="G11" s="102">
        <v>0.60729884499599995</v>
      </c>
      <c r="H11" s="102">
        <v>0.49088632017099998</v>
      </c>
      <c r="I11" s="102">
        <v>0.50157563025200003</v>
      </c>
      <c r="J11" s="101"/>
      <c r="K11" s="104">
        <v>8710</v>
      </c>
      <c r="L11" s="104">
        <v>42234</v>
      </c>
      <c r="M11" s="104">
        <v>2858</v>
      </c>
      <c r="N11" s="103"/>
      <c r="O11" s="102">
        <v>0.64064293915000003</v>
      </c>
      <c r="P11" s="102">
        <v>0.56523180376000004</v>
      </c>
      <c r="Q11" s="102">
        <v>0.54338698390399998</v>
      </c>
      <c r="R11" s="101"/>
      <c r="S11" s="100">
        <v>1.8759479999999999</v>
      </c>
      <c r="T11" s="100">
        <v>1.5696760000000001</v>
      </c>
      <c r="U11" s="100">
        <v>1.7267790000000001</v>
      </c>
    </row>
    <row r="12" spans="1:21" ht="15" customHeight="1" x14ac:dyDescent="0.2">
      <c r="A12" s="99" t="s">
        <v>15</v>
      </c>
      <c r="B12" s="97"/>
      <c r="C12" s="82">
        <v>2004</v>
      </c>
      <c r="D12" s="82" t="s">
        <v>14</v>
      </c>
      <c r="E12" s="82" t="s">
        <v>14</v>
      </c>
      <c r="F12" s="96"/>
      <c r="G12" s="84">
        <v>0.61027944111700005</v>
      </c>
      <c r="H12" s="84" t="s">
        <v>14</v>
      </c>
      <c r="I12" s="84" t="s">
        <v>14</v>
      </c>
      <c r="J12" s="96"/>
      <c r="K12" s="98">
        <v>1596</v>
      </c>
      <c r="L12" s="82" t="s">
        <v>14</v>
      </c>
      <c r="M12" s="82" t="s">
        <v>14</v>
      </c>
      <c r="N12" s="97"/>
      <c r="O12" s="84">
        <v>0.66666666666600005</v>
      </c>
      <c r="P12" s="84" t="s">
        <v>14</v>
      </c>
      <c r="Q12" s="84" t="s">
        <v>14</v>
      </c>
      <c r="R12" s="96"/>
      <c r="S12" s="95">
        <v>1.952672</v>
      </c>
      <c r="T12" s="94" t="s">
        <v>14</v>
      </c>
      <c r="U12" s="94" t="s">
        <v>14</v>
      </c>
    </row>
    <row r="13" spans="1:21" ht="15" customHeight="1" x14ac:dyDescent="0.2">
      <c r="A13" s="93" t="s">
        <v>16</v>
      </c>
      <c r="C13" s="92">
        <v>1051</v>
      </c>
      <c r="D13" s="82" t="s">
        <v>14</v>
      </c>
      <c r="E13" s="82" t="s">
        <v>14</v>
      </c>
      <c r="F13" s="89"/>
      <c r="G13" s="90">
        <v>0.72502378686900004</v>
      </c>
      <c r="H13" s="84" t="s">
        <v>14</v>
      </c>
      <c r="I13" s="84" t="s">
        <v>14</v>
      </c>
      <c r="J13" s="89"/>
      <c r="K13" s="91">
        <v>930</v>
      </c>
      <c r="L13" s="82" t="s">
        <v>14</v>
      </c>
      <c r="M13" s="82" t="s">
        <v>14</v>
      </c>
      <c r="O13" s="90">
        <v>0.74193548386999997</v>
      </c>
      <c r="P13" s="90" t="s">
        <v>14</v>
      </c>
      <c r="Q13" s="90" t="s">
        <v>14</v>
      </c>
      <c r="R13" s="89"/>
      <c r="S13" s="88">
        <v>2.2803239999999998</v>
      </c>
      <c r="T13" s="87" t="s">
        <v>14</v>
      </c>
      <c r="U13" s="87" t="s">
        <v>14</v>
      </c>
    </row>
    <row r="14" spans="1:21" ht="15" customHeight="1" x14ac:dyDescent="0.2">
      <c r="A14" s="93" t="s">
        <v>17</v>
      </c>
      <c r="C14" s="92">
        <v>6426</v>
      </c>
      <c r="D14" s="82" t="s">
        <v>14</v>
      </c>
      <c r="E14" s="82" t="s">
        <v>14</v>
      </c>
      <c r="F14" s="89"/>
      <c r="G14" s="90">
        <v>0.577030812324</v>
      </c>
      <c r="H14" s="84" t="s">
        <v>14</v>
      </c>
      <c r="I14" s="84" t="s">
        <v>14</v>
      </c>
      <c r="J14" s="89"/>
      <c r="K14" s="91">
        <v>5480</v>
      </c>
      <c r="L14" s="82" t="s">
        <v>14</v>
      </c>
      <c r="M14" s="82" t="s">
        <v>14</v>
      </c>
      <c r="O14" s="90">
        <v>0.60638686131300001</v>
      </c>
      <c r="P14" s="90" t="s">
        <v>14</v>
      </c>
      <c r="Q14" s="90" t="s">
        <v>14</v>
      </c>
      <c r="R14" s="89"/>
      <c r="S14" s="88">
        <v>1.7543470000000001</v>
      </c>
      <c r="T14" s="87" t="s">
        <v>14</v>
      </c>
      <c r="U14" s="87" t="s">
        <v>14</v>
      </c>
    </row>
    <row r="15" spans="1:21" ht="15" customHeight="1" x14ac:dyDescent="0.2">
      <c r="A15" s="93" t="s">
        <v>18</v>
      </c>
      <c r="C15" s="92">
        <v>249</v>
      </c>
      <c r="D15" s="82" t="s">
        <v>14</v>
      </c>
      <c r="E15" s="82" t="s">
        <v>14</v>
      </c>
      <c r="F15" s="89"/>
      <c r="G15" s="90">
        <v>0.74297188754999999</v>
      </c>
      <c r="H15" s="84" t="s">
        <v>14</v>
      </c>
      <c r="I15" s="84" t="s">
        <v>14</v>
      </c>
      <c r="J15" s="89"/>
      <c r="K15" s="91">
        <v>226</v>
      </c>
      <c r="L15" s="82" t="s">
        <v>14</v>
      </c>
      <c r="M15" s="82" t="s">
        <v>14</v>
      </c>
      <c r="O15" s="90">
        <v>0.76106194690200002</v>
      </c>
      <c r="P15" s="90" t="s">
        <v>14</v>
      </c>
      <c r="Q15" s="90" t="s">
        <v>14</v>
      </c>
      <c r="R15" s="89"/>
      <c r="S15" s="88" t="s">
        <v>19</v>
      </c>
      <c r="T15" s="87" t="s">
        <v>14</v>
      </c>
      <c r="U15" s="87" t="s">
        <v>14</v>
      </c>
    </row>
    <row r="16" spans="1:21" ht="15" customHeight="1" x14ac:dyDescent="0.2">
      <c r="A16" s="93" t="s">
        <v>20</v>
      </c>
      <c r="C16" s="92">
        <v>448</v>
      </c>
      <c r="D16" s="82" t="s">
        <v>14</v>
      </c>
      <c r="E16" s="82" t="s">
        <v>14</v>
      </c>
      <c r="F16" s="89"/>
      <c r="G16" s="90">
        <v>0.62946428571400004</v>
      </c>
      <c r="H16" s="84" t="s">
        <v>14</v>
      </c>
      <c r="I16" s="84" t="s">
        <v>14</v>
      </c>
      <c r="J16" s="89"/>
      <c r="K16" s="91">
        <v>366</v>
      </c>
      <c r="L16" s="82" t="s">
        <v>14</v>
      </c>
      <c r="M16" s="82" t="s">
        <v>14</v>
      </c>
      <c r="O16" s="90">
        <v>0.65573770491799999</v>
      </c>
      <c r="P16" s="90" t="s">
        <v>14</v>
      </c>
      <c r="Q16" s="90" t="s">
        <v>14</v>
      </c>
      <c r="R16" s="89"/>
      <c r="S16" s="88" t="s">
        <v>19</v>
      </c>
      <c r="T16" s="87" t="s">
        <v>14</v>
      </c>
      <c r="U16" s="87" t="s">
        <v>14</v>
      </c>
    </row>
    <row r="17" spans="1:21" ht="15" customHeight="1" x14ac:dyDescent="0.2">
      <c r="A17" s="93" t="s">
        <v>21</v>
      </c>
      <c r="C17" s="92">
        <v>102</v>
      </c>
      <c r="D17" s="82" t="s">
        <v>14</v>
      </c>
      <c r="E17" s="82" t="s">
        <v>14</v>
      </c>
      <c r="F17" s="89"/>
      <c r="G17" s="90">
        <v>0.74509803921499995</v>
      </c>
      <c r="H17" s="84" t="s">
        <v>14</v>
      </c>
      <c r="I17" s="84" t="s">
        <v>14</v>
      </c>
      <c r="J17" s="89"/>
      <c r="K17" s="91">
        <v>92</v>
      </c>
      <c r="L17" s="82" t="s">
        <v>14</v>
      </c>
      <c r="M17" s="82" t="s">
        <v>14</v>
      </c>
      <c r="O17" s="90" t="s">
        <v>19</v>
      </c>
      <c r="P17" s="90" t="s">
        <v>14</v>
      </c>
      <c r="Q17" s="90" t="s">
        <v>14</v>
      </c>
      <c r="R17" s="89"/>
      <c r="S17" s="88" t="s">
        <v>19</v>
      </c>
      <c r="T17" s="87" t="s">
        <v>14</v>
      </c>
      <c r="U17" s="87" t="s">
        <v>14</v>
      </c>
    </row>
    <row r="18" spans="1:21" ht="15" customHeight="1" thickBot="1" x14ac:dyDescent="0.25">
      <c r="A18" s="86" t="s">
        <v>22</v>
      </c>
      <c r="B18" s="81"/>
      <c r="C18" s="85">
        <v>23</v>
      </c>
      <c r="D18" s="82" t="s">
        <v>14</v>
      </c>
      <c r="E18" s="82" t="s">
        <v>14</v>
      </c>
      <c r="F18" s="79"/>
      <c r="G18" s="90" t="s">
        <v>19</v>
      </c>
      <c r="H18" s="84" t="s">
        <v>14</v>
      </c>
      <c r="I18" s="84" t="s">
        <v>14</v>
      </c>
      <c r="J18" s="79"/>
      <c r="K18" s="83">
        <v>20</v>
      </c>
      <c r="L18" s="82" t="s">
        <v>14</v>
      </c>
      <c r="M18" s="82" t="s">
        <v>14</v>
      </c>
      <c r="N18" s="81"/>
      <c r="O18" s="90" t="s">
        <v>19</v>
      </c>
      <c r="P18" s="80" t="s">
        <v>14</v>
      </c>
      <c r="Q18" s="80" t="s">
        <v>14</v>
      </c>
      <c r="R18" s="79"/>
      <c r="S18" s="78" t="s">
        <v>19</v>
      </c>
      <c r="T18" s="77" t="s">
        <v>14</v>
      </c>
      <c r="U18" s="77" t="s">
        <v>14</v>
      </c>
    </row>
    <row r="19" spans="1:21" ht="60" customHeight="1" x14ac:dyDescent="0.2">
      <c r="A19" s="887" t="s">
        <v>404</v>
      </c>
      <c r="B19" s="871"/>
      <c r="C19" s="871"/>
      <c r="D19" s="871"/>
      <c r="E19" s="871"/>
      <c r="F19" s="871"/>
      <c r="G19" s="871"/>
      <c r="H19" s="871"/>
      <c r="I19" s="871"/>
      <c r="J19" s="871"/>
      <c r="K19" s="871"/>
      <c r="L19" s="871"/>
      <c r="M19" s="871"/>
      <c r="N19" s="871"/>
      <c r="O19" s="871"/>
      <c r="P19" s="871"/>
      <c r="Q19" s="871"/>
      <c r="R19" s="871"/>
      <c r="S19" s="871"/>
      <c r="T19" s="871"/>
      <c r="U19" s="871"/>
    </row>
    <row r="20" spans="1:21" ht="15" customHeight="1" x14ac:dyDescent="0.2">
      <c r="A20" s="872" t="s">
        <v>402</v>
      </c>
      <c r="B20" s="873"/>
      <c r="C20" s="873"/>
      <c r="D20" s="873"/>
      <c r="E20" s="873"/>
      <c r="F20" s="873"/>
      <c r="G20" s="873"/>
      <c r="H20" s="873"/>
      <c r="I20" s="873"/>
      <c r="J20" s="873"/>
      <c r="K20" s="873"/>
      <c r="L20" s="873"/>
      <c r="M20" s="873"/>
      <c r="N20" s="873"/>
      <c r="O20" s="873"/>
      <c r="P20" s="873"/>
      <c r="Q20" s="873"/>
      <c r="R20" s="873"/>
      <c r="S20" s="873"/>
      <c r="T20" s="873"/>
      <c r="U20" s="873"/>
    </row>
  </sheetData>
  <mergeCells count="12">
    <mergeCell ref="A1:U1"/>
    <mergeCell ref="O4:Q4"/>
    <mergeCell ref="S4:U4"/>
    <mergeCell ref="A19:U19"/>
    <mergeCell ref="A20:U20"/>
    <mergeCell ref="A2:U2"/>
    <mergeCell ref="A3:A5"/>
    <mergeCell ref="C3:I3"/>
    <mergeCell ref="K3:U3"/>
    <mergeCell ref="C4:E4"/>
    <mergeCell ref="G4:I4"/>
    <mergeCell ref="K4:M4"/>
  </mergeCells>
  <hyperlinks>
    <hyperlink ref="A1" location="TOC!A1" display="Back"/>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20"/>
  <sheetViews>
    <sheetView showGridLines="0" workbookViewId="0">
      <selection sqref="A1:U1"/>
    </sheetView>
  </sheetViews>
  <sheetFormatPr defaultColWidth="12.140625" defaultRowHeight="15" customHeight="1" x14ac:dyDescent="0.25"/>
  <cols>
    <col min="1" max="1" width="45.7109375" style="76" customWidth="1"/>
    <col min="2" max="2" width="1.7109375" style="75" customWidth="1"/>
    <col min="3" max="5" width="11.7109375" style="75" customWidth="1"/>
    <col min="6" max="6" width="1.7109375" style="75" customWidth="1"/>
    <col min="7" max="9" width="11.7109375" style="75" customWidth="1"/>
    <col min="10" max="10" width="1.7109375" style="75" customWidth="1"/>
    <col min="11" max="13" width="11.7109375" style="75" customWidth="1"/>
    <col min="14" max="14" width="1.7109375" style="75" customWidth="1"/>
    <col min="15" max="17" width="11.7109375" style="75" customWidth="1"/>
    <col min="18" max="18" width="1.7109375" style="75" customWidth="1"/>
    <col min="19" max="21" width="11.7109375" style="75" customWidth="1"/>
    <col min="22" max="16384" width="12.140625" style="75"/>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s="76" customFormat="1" ht="39.950000000000003" customHeight="1" thickBot="1" x14ac:dyDescent="0.3">
      <c r="A2" s="874" t="s">
        <v>318</v>
      </c>
      <c r="B2" s="874"/>
      <c r="C2" s="874"/>
      <c r="D2" s="874"/>
      <c r="E2" s="874"/>
      <c r="F2" s="874"/>
      <c r="G2" s="874"/>
      <c r="H2" s="874"/>
      <c r="I2" s="874"/>
      <c r="J2" s="874"/>
      <c r="K2" s="874"/>
      <c r="L2" s="874"/>
      <c r="M2" s="874"/>
      <c r="N2" s="874"/>
      <c r="O2" s="874"/>
      <c r="P2" s="874"/>
      <c r="Q2" s="874"/>
      <c r="R2" s="874"/>
      <c r="S2" s="874"/>
      <c r="T2" s="874"/>
      <c r="U2" s="874"/>
    </row>
    <row r="3" spans="1:21" s="113" customFormat="1" ht="20.100000000000001" customHeight="1" x14ac:dyDescent="0.25">
      <c r="A3" s="875" t="s">
        <v>5</v>
      </c>
      <c r="B3" s="121"/>
      <c r="C3" s="878" t="s">
        <v>0</v>
      </c>
      <c r="D3" s="878"/>
      <c r="E3" s="878"/>
      <c r="F3" s="878"/>
      <c r="G3" s="878"/>
      <c r="H3" s="878"/>
      <c r="I3" s="878"/>
      <c r="J3" s="121"/>
      <c r="K3" s="878" t="s">
        <v>381</v>
      </c>
      <c r="L3" s="878"/>
      <c r="M3" s="878"/>
      <c r="N3" s="878"/>
      <c r="O3" s="878"/>
      <c r="P3" s="878"/>
      <c r="Q3" s="878"/>
      <c r="R3" s="878"/>
      <c r="S3" s="878"/>
      <c r="T3" s="878"/>
      <c r="U3" s="878"/>
    </row>
    <row r="4" spans="1:21" s="113" customFormat="1" ht="50.1" customHeight="1" x14ac:dyDescent="0.25">
      <c r="A4" s="876"/>
      <c r="B4" s="120"/>
      <c r="C4" s="869" t="s">
        <v>2</v>
      </c>
      <c r="D4" s="869"/>
      <c r="E4" s="869"/>
      <c r="F4" s="120"/>
      <c r="G4" s="869" t="s">
        <v>313</v>
      </c>
      <c r="H4" s="869"/>
      <c r="I4" s="869"/>
      <c r="J4" s="120"/>
      <c r="K4" s="869" t="s">
        <v>2</v>
      </c>
      <c r="L4" s="869"/>
      <c r="M4" s="869"/>
      <c r="N4" s="120"/>
      <c r="O4" s="869" t="s">
        <v>313</v>
      </c>
      <c r="P4" s="869"/>
      <c r="Q4" s="869"/>
      <c r="R4" s="120"/>
      <c r="S4" s="869" t="s">
        <v>312</v>
      </c>
      <c r="T4" s="869"/>
      <c r="U4" s="869"/>
    </row>
    <row r="5" spans="1:21" s="113" customFormat="1" ht="20.100000000000001" customHeight="1" x14ac:dyDescent="0.25">
      <c r="A5" s="877"/>
      <c r="B5" s="119"/>
      <c r="C5" s="118" t="s">
        <v>6</v>
      </c>
      <c r="D5" s="116" t="s">
        <v>7</v>
      </c>
      <c r="E5" s="118" t="s">
        <v>8</v>
      </c>
      <c r="F5" s="117"/>
      <c r="G5" s="116" t="s">
        <v>6</v>
      </c>
      <c r="H5" s="115" t="s">
        <v>7</v>
      </c>
      <c r="I5" s="114" t="s">
        <v>8</v>
      </c>
      <c r="J5" s="117"/>
      <c r="K5" s="116" t="s">
        <v>6</v>
      </c>
      <c r="L5" s="115" t="s">
        <v>7</v>
      </c>
      <c r="M5" s="114" t="s">
        <v>8</v>
      </c>
      <c r="N5" s="119"/>
      <c r="O5" s="118" t="s">
        <v>6</v>
      </c>
      <c r="P5" s="116" t="s">
        <v>7</v>
      </c>
      <c r="Q5" s="118" t="s">
        <v>8</v>
      </c>
      <c r="R5" s="117"/>
      <c r="S5" s="116" t="s">
        <v>6</v>
      </c>
      <c r="T5" s="115" t="s">
        <v>7</v>
      </c>
      <c r="U5" s="114" t="s">
        <v>8</v>
      </c>
    </row>
    <row r="6" spans="1:21" ht="15" customHeight="1" x14ac:dyDescent="0.2">
      <c r="A6" s="112" t="s">
        <v>9</v>
      </c>
      <c r="B6" s="110"/>
      <c r="C6" s="111">
        <v>31156</v>
      </c>
      <c r="D6" s="111">
        <v>301330</v>
      </c>
      <c r="E6" s="111">
        <v>21495</v>
      </c>
      <c r="F6" s="108"/>
      <c r="G6" s="109">
        <v>2.9047374502000001E-2</v>
      </c>
      <c r="H6" s="109">
        <v>1.7233597715999999E-2</v>
      </c>
      <c r="I6" s="109">
        <v>1.5119795300999999E-2</v>
      </c>
      <c r="J6" s="108"/>
      <c r="K6" s="111">
        <v>25905</v>
      </c>
      <c r="L6" s="111">
        <v>231923</v>
      </c>
      <c r="M6" s="111">
        <v>16689</v>
      </c>
      <c r="N6" s="110"/>
      <c r="O6" s="109">
        <v>3.3622852730999998E-2</v>
      </c>
      <c r="P6" s="109">
        <v>2.1563191230999999E-2</v>
      </c>
      <c r="Q6" s="109">
        <v>1.81556714E-2</v>
      </c>
      <c r="R6" s="108"/>
      <c r="S6" s="107">
        <v>1.5875889999999999</v>
      </c>
      <c r="T6" s="107">
        <v>0.95752800000000005</v>
      </c>
      <c r="U6" s="107">
        <v>0.85206300000000001</v>
      </c>
    </row>
    <row r="7" spans="1:21" ht="15" customHeight="1" x14ac:dyDescent="0.2">
      <c r="A7" s="76" t="s">
        <v>10</v>
      </c>
      <c r="C7" s="92">
        <v>10303</v>
      </c>
      <c r="D7" s="92">
        <v>59087</v>
      </c>
      <c r="E7" s="92">
        <v>3808</v>
      </c>
      <c r="F7" s="89"/>
      <c r="G7" s="90">
        <v>4.6491313208999997E-2</v>
      </c>
      <c r="H7" s="90">
        <v>2.2949210485999998E-2</v>
      </c>
      <c r="I7" s="90">
        <v>1.1292016806E-2</v>
      </c>
      <c r="J7" s="89"/>
      <c r="K7" s="92">
        <v>8710</v>
      </c>
      <c r="L7" s="92">
        <v>42234</v>
      </c>
      <c r="M7" s="91">
        <v>2858</v>
      </c>
      <c r="O7" s="90">
        <v>5.3501722157999997E-2</v>
      </c>
      <c r="P7" s="90">
        <v>3.1254439550999998E-2</v>
      </c>
      <c r="Q7" s="90">
        <v>1.4695591322E-2</v>
      </c>
      <c r="R7" s="89"/>
      <c r="S7" s="87">
        <v>2.3758050000000002</v>
      </c>
      <c r="T7" s="87">
        <v>1.4170339999999999</v>
      </c>
      <c r="U7" s="88">
        <v>0.834619</v>
      </c>
    </row>
    <row r="8" spans="1:21" ht="15" customHeight="1" x14ac:dyDescent="0.2">
      <c r="A8" s="106" t="s">
        <v>11</v>
      </c>
      <c r="B8" s="97"/>
      <c r="C8" s="82">
        <v>4654</v>
      </c>
      <c r="D8" s="82">
        <v>21392</v>
      </c>
      <c r="E8" s="92">
        <v>1412</v>
      </c>
      <c r="F8" s="89"/>
      <c r="G8" s="90">
        <v>3.0726256983000001E-2</v>
      </c>
      <c r="H8" s="90">
        <v>2.1409872848999999E-2</v>
      </c>
      <c r="I8" s="90">
        <v>1.9121813030999999E-2</v>
      </c>
      <c r="J8" s="89"/>
      <c r="K8" s="91">
        <v>3848</v>
      </c>
      <c r="L8" s="91">
        <v>17468</v>
      </c>
      <c r="M8" s="91">
        <v>1122</v>
      </c>
      <c r="N8" s="97"/>
      <c r="O8" s="84">
        <v>3.3783783783000003E-2</v>
      </c>
      <c r="P8" s="84">
        <v>2.4959926723E-2</v>
      </c>
      <c r="Q8" s="90">
        <v>2.3172905524999999E-2</v>
      </c>
      <c r="R8" s="89"/>
      <c r="S8" s="88">
        <v>1.6991080000000001</v>
      </c>
      <c r="T8" s="88">
        <v>1.177054</v>
      </c>
      <c r="U8" s="88">
        <v>1.1622669999999999</v>
      </c>
    </row>
    <row r="9" spans="1:21" ht="15" customHeight="1" x14ac:dyDescent="0.2">
      <c r="A9" s="76" t="s">
        <v>12</v>
      </c>
      <c r="C9" s="82">
        <v>16199</v>
      </c>
      <c r="D9" s="82">
        <v>143252</v>
      </c>
      <c r="E9" s="82">
        <v>12863</v>
      </c>
      <c r="F9" s="96"/>
      <c r="G9" s="90">
        <v>1.7470214210000001E-2</v>
      </c>
      <c r="H9" s="90">
        <v>1.1553067320999999E-2</v>
      </c>
      <c r="I9" s="90">
        <v>1.6014926533000001E-2</v>
      </c>
      <c r="J9" s="96"/>
      <c r="K9" s="91">
        <v>13347</v>
      </c>
      <c r="L9" s="91">
        <v>116615</v>
      </c>
      <c r="M9" s="91">
        <v>10244</v>
      </c>
      <c r="O9" s="84">
        <v>2.0603881021000001E-2</v>
      </c>
      <c r="P9" s="84">
        <v>1.3471680315E-2</v>
      </c>
      <c r="Q9" s="84">
        <v>1.8742678640999998E-2</v>
      </c>
      <c r="R9" s="96"/>
      <c r="S9" s="88">
        <v>1.0419259999999999</v>
      </c>
      <c r="T9" s="88">
        <v>0.58255500000000005</v>
      </c>
      <c r="U9" s="88">
        <v>0.85317600000000005</v>
      </c>
    </row>
    <row r="10" spans="1:21" ht="15" customHeight="1" thickBot="1" x14ac:dyDescent="0.25">
      <c r="A10" s="76" t="s">
        <v>13</v>
      </c>
      <c r="B10" s="97"/>
      <c r="C10" s="177">
        <v>0</v>
      </c>
      <c r="D10" s="92">
        <v>77599</v>
      </c>
      <c r="E10" s="92">
        <v>3412</v>
      </c>
      <c r="F10" s="96"/>
      <c r="G10" s="90" t="s">
        <v>19</v>
      </c>
      <c r="H10" s="90">
        <v>2.2216781144000001E-2</v>
      </c>
      <c r="I10" s="90">
        <v>1.4361078546E-2</v>
      </c>
      <c r="J10" s="96"/>
      <c r="K10" s="177">
        <v>0</v>
      </c>
      <c r="L10" s="91">
        <v>55606</v>
      </c>
      <c r="M10" s="91">
        <v>2465</v>
      </c>
      <c r="N10" s="97"/>
      <c r="O10" s="90" t="s">
        <v>19</v>
      </c>
      <c r="P10" s="90">
        <v>3.0104664964000001E-2</v>
      </c>
      <c r="Q10" s="90">
        <v>1.7444219066000001E-2</v>
      </c>
      <c r="R10" s="96"/>
      <c r="S10" s="89" t="s">
        <v>19</v>
      </c>
      <c r="T10" s="88">
        <v>1.3247260000000001</v>
      </c>
      <c r="U10" s="88">
        <v>0.709283</v>
      </c>
    </row>
    <row r="11" spans="1:21" ht="15" customHeight="1" thickTop="1" x14ac:dyDescent="0.2">
      <c r="A11" s="105" t="s">
        <v>10</v>
      </c>
      <c r="B11" s="103"/>
      <c r="C11" s="104">
        <v>10303</v>
      </c>
      <c r="D11" s="104">
        <v>59087</v>
      </c>
      <c r="E11" s="104">
        <v>3808</v>
      </c>
      <c r="F11" s="101"/>
      <c r="G11" s="102">
        <v>4.6491313208999997E-2</v>
      </c>
      <c r="H11" s="102">
        <v>2.2949210485999998E-2</v>
      </c>
      <c r="I11" s="102">
        <v>1.1292016806E-2</v>
      </c>
      <c r="J11" s="101"/>
      <c r="K11" s="104">
        <v>8710</v>
      </c>
      <c r="L11" s="104">
        <v>42234</v>
      </c>
      <c r="M11" s="104">
        <v>2858</v>
      </c>
      <c r="N11" s="103"/>
      <c r="O11" s="102">
        <v>5.3501722157999997E-2</v>
      </c>
      <c r="P11" s="102">
        <v>3.1254439550999998E-2</v>
      </c>
      <c r="Q11" s="102">
        <v>1.4695591322E-2</v>
      </c>
      <c r="R11" s="101"/>
      <c r="S11" s="100">
        <v>2.3758050000000002</v>
      </c>
      <c r="T11" s="100">
        <v>1.4170339999999999</v>
      </c>
      <c r="U11" s="100">
        <v>0.834619</v>
      </c>
    </row>
    <row r="12" spans="1:21" ht="15" customHeight="1" x14ac:dyDescent="0.2">
      <c r="A12" s="99" t="s">
        <v>15</v>
      </c>
      <c r="B12" s="97"/>
      <c r="C12" s="82">
        <v>2004</v>
      </c>
      <c r="D12" s="82" t="s">
        <v>14</v>
      </c>
      <c r="E12" s="82" t="s">
        <v>14</v>
      </c>
      <c r="F12" s="96"/>
      <c r="G12" s="84">
        <v>4.9401197603999997E-2</v>
      </c>
      <c r="H12" s="84" t="s">
        <v>14</v>
      </c>
      <c r="I12" s="84" t="s">
        <v>14</v>
      </c>
      <c r="J12" s="96"/>
      <c r="K12" s="98">
        <v>1596</v>
      </c>
      <c r="L12" s="82" t="s">
        <v>14</v>
      </c>
      <c r="M12" s="82" t="s">
        <v>14</v>
      </c>
      <c r="N12" s="97"/>
      <c r="O12" s="84">
        <v>5.9523809523000001E-2</v>
      </c>
      <c r="P12" s="90" t="s">
        <v>14</v>
      </c>
      <c r="Q12" s="90" t="s">
        <v>14</v>
      </c>
      <c r="R12" s="96"/>
      <c r="S12" s="95">
        <v>2.793809</v>
      </c>
      <c r="T12" s="94" t="s">
        <v>14</v>
      </c>
      <c r="U12" s="94" t="s">
        <v>14</v>
      </c>
    </row>
    <row r="13" spans="1:21" ht="15" customHeight="1" x14ac:dyDescent="0.2">
      <c r="A13" s="93" t="s">
        <v>16</v>
      </c>
      <c r="C13" s="92">
        <v>1051</v>
      </c>
      <c r="D13" s="82" t="s">
        <v>14</v>
      </c>
      <c r="E13" s="82" t="s">
        <v>14</v>
      </c>
      <c r="F13" s="89"/>
      <c r="G13" s="90">
        <v>7.1360608943000003E-2</v>
      </c>
      <c r="H13" s="84" t="s">
        <v>14</v>
      </c>
      <c r="I13" s="84" t="s">
        <v>14</v>
      </c>
      <c r="J13" s="89"/>
      <c r="K13" s="91">
        <v>930</v>
      </c>
      <c r="L13" s="82" t="s">
        <v>14</v>
      </c>
      <c r="M13" s="82" t="s">
        <v>14</v>
      </c>
      <c r="O13" s="90">
        <v>7.9569892473000003E-2</v>
      </c>
      <c r="P13" s="90" t="s">
        <v>14</v>
      </c>
      <c r="Q13" s="90" t="s">
        <v>14</v>
      </c>
      <c r="R13" s="89"/>
      <c r="S13" s="88">
        <v>3.9344830000000002</v>
      </c>
      <c r="T13" s="87" t="s">
        <v>14</v>
      </c>
      <c r="U13" s="87" t="s">
        <v>14</v>
      </c>
    </row>
    <row r="14" spans="1:21" ht="15" customHeight="1" x14ac:dyDescent="0.2">
      <c r="A14" s="93" t="s">
        <v>17</v>
      </c>
      <c r="C14" s="92">
        <v>6426</v>
      </c>
      <c r="D14" s="82" t="s">
        <v>14</v>
      </c>
      <c r="E14" s="82" t="s">
        <v>14</v>
      </c>
      <c r="F14" s="89"/>
      <c r="G14" s="90">
        <v>3.610333022E-2</v>
      </c>
      <c r="H14" s="84" t="s">
        <v>14</v>
      </c>
      <c r="I14" s="84" t="s">
        <v>14</v>
      </c>
      <c r="J14" s="89"/>
      <c r="K14" s="91">
        <v>5480</v>
      </c>
      <c r="L14" s="82" t="s">
        <v>14</v>
      </c>
      <c r="M14" s="82" t="s">
        <v>14</v>
      </c>
      <c r="O14" s="90">
        <v>4.0875912408000002E-2</v>
      </c>
      <c r="P14" s="90" t="s">
        <v>14</v>
      </c>
      <c r="Q14" s="90" t="s">
        <v>14</v>
      </c>
      <c r="R14" s="89"/>
      <c r="S14" s="88">
        <v>1.7719670000000001</v>
      </c>
      <c r="T14" s="87" t="s">
        <v>14</v>
      </c>
      <c r="U14" s="87" t="s">
        <v>14</v>
      </c>
    </row>
    <row r="15" spans="1:21" ht="15" customHeight="1" x14ac:dyDescent="0.2">
      <c r="A15" s="93" t="s">
        <v>18</v>
      </c>
      <c r="C15" s="92">
        <v>249</v>
      </c>
      <c r="D15" s="82" t="s">
        <v>14</v>
      </c>
      <c r="E15" s="82" t="s">
        <v>14</v>
      </c>
      <c r="F15" s="89"/>
      <c r="G15" s="90">
        <v>8.4337349396999994E-2</v>
      </c>
      <c r="H15" s="84" t="s">
        <v>14</v>
      </c>
      <c r="I15" s="84" t="s">
        <v>14</v>
      </c>
      <c r="J15" s="89"/>
      <c r="K15" s="91">
        <v>226</v>
      </c>
      <c r="L15" s="82" t="s">
        <v>14</v>
      </c>
      <c r="M15" s="82" t="s">
        <v>14</v>
      </c>
      <c r="O15" s="90">
        <v>9.2920353982000006E-2</v>
      </c>
      <c r="P15" s="90" t="s">
        <v>14</v>
      </c>
      <c r="Q15" s="90" t="s">
        <v>14</v>
      </c>
      <c r="R15" s="89"/>
      <c r="S15" s="88" t="s">
        <v>19</v>
      </c>
      <c r="T15" s="87" t="s">
        <v>14</v>
      </c>
      <c r="U15" s="87" t="s">
        <v>14</v>
      </c>
    </row>
    <row r="16" spans="1:21" ht="15" customHeight="1" x14ac:dyDescent="0.2">
      <c r="A16" s="93" t="s">
        <v>20</v>
      </c>
      <c r="C16" s="92">
        <v>448</v>
      </c>
      <c r="D16" s="82" t="s">
        <v>14</v>
      </c>
      <c r="E16" s="82" t="s">
        <v>14</v>
      </c>
      <c r="F16" s="89"/>
      <c r="G16" s="90">
        <v>7.1428571428000007E-2</v>
      </c>
      <c r="H16" s="84" t="s">
        <v>14</v>
      </c>
      <c r="I16" s="84" t="s">
        <v>14</v>
      </c>
      <c r="J16" s="89"/>
      <c r="K16" s="91">
        <v>366</v>
      </c>
      <c r="L16" s="82" t="s">
        <v>14</v>
      </c>
      <c r="M16" s="82" t="s">
        <v>14</v>
      </c>
      <c r="O16" s="90">
        <v>8.7431693988999998E-2</v>
      </c>
      <c r="P16" s="90" t="s">
        <v>14</v>
      </c>
      <c r="Q16" s="90" t="s">
        <v>14</v>
      </c>
      <c r="R16" s="89"/>
      <c r="S16" s="88" t="s">
        <v>19</v>
      </c>
      <c r="T16" s="87" t="s">
        <v>14</v>
      </c>
      <c r="U16" s="87" t="s">
        <v>14</v>
      </c>
    </row>
    <row r="17" spans="1:21" ht="15" customHeight="1" x14ac:dyDescent="0.2">
      <c r="A17" s="93" t="s">
        <v>21</v>
      </c>
      <c r="C17" s="92">
        <v>102</v>
      </c>
      <c r="D17" s="82" t="s">
        <v>14</v>
      </c>
      <c r="E17" s="82" t="s">
        <v>14</v>
      </c>
      <c r="F17" s="89"/>
      <c r="G17" s="90">
        <v>0.14705882352899999</v>
      </c>
      <c r="H17" s="84" t="s">
        <v>14</v>
      </c>
      <c r="I17" s="84" t="s">
        <v>14</v>
      </c>
      <c r="J17" s="89"/>
      <c r="K17" s="91">
        <v>92</v>
      </c>
      <c r="L17" s="82" t="s">
        <v>14</v>
      </c>
      <c r="M17" s="82" t="s">
        <v>14</v>
      </c>
      <c r="O17" s="90" t="s">
        <v>19</v>
      </c>
      <c r="P17" s="90" t="s">
        <v>14</v>
      </c>
      <c r="Q17" s="90" t="s">
        <v>14</v>
      </c>
      <c r="R17" s="89"/>
      <c r="S17" s="88" t="s">
        <v>19</v>
      </c>
      <c r="T17" s="87" t="s">
        <v>14</v>
      </c>
      <c r="U17" s="87" t="s">
        <v>14</v>
      </c>
    </row>
    <row r="18" spans="1:21" ht="15" customHeight="1" thickBot="1" x14ac:dyDescent="0.25">
      <c r="A18" s="86" t="s">
        <v>22</v>
      </c>
      <c r="B18" s="81"/>
      <c r="C18" s="85">
        <v>23</v>
      </c>
      <c r="D18" s="82" t="s">
        <v>14</v>
      </c>
      <c r="E18" s="82" t="s">
        <v>14</v>
      </c>
      <c r="F18" s="79"/>
      <c r="G18" s="90" t="s">
        <v>19</v>
      </c>
      <c r="H18" s="84" t="s">
        <v>14</v>
      </c>
      <c r="I18" s="84" t="s">
        <v>14</v>
      </c>
      <c r="J18" s="79"/>
      <c r="K18" s="83">
        <v>20</v>
      </c>
      <c r="L18" s="82" t="s">
        <v>14</v>
      </c>
      <c r="M18" s="82" t="s">
        <v>14</v>
      </c>
      <c r="N18" s="81"/>
      <c r="O18" s="90" t="s">
        <v>19</v>
      </c>
      <c r="P18" s="80" t="s">
        <v>14</v>
      </c>
      <c r="Q18" s="80" t="s">
        <v>14</v>
      </c>
      <c r="R18" s="79"/>
      <c r="S18" s="78" t="s">
        <v>19</v>
      </c>
      <c r="T18" s="77" t="s">
        <v>14</v>
      </c>
      <c r="U18" s="77" t="s">
        <v>14</v>
      </c>
    </row>
    <row r="19" spans="1:21" ht="60" customHeight="1" x14ac:dyDescent="0.2">
      <c r="A19" s="887" t="s">
        <v>405</v>
      </c>
      <c r="B19" s="871"/>
      <c r="C19" s="871"/>
      <c r="D19" s="871"/>
      <c r="E19" s="871"/>
      <c r="F19" s="871"/>
      <c r="G19" s="871"/>
      <c r="H19" s="871"/>
      <c r="I19" s="871"/>
      <c r="J19" s="871"/>
      <c r="K19" s="871"/>
      <c r="L19" s="871"/>
      <c r="M19" s="871"/>
      <c r="N19" s="871"/>
      <c r="O19" s="871"/>
      <c r="P19" s="871"/>
      <c r="Q19" s="871"/>
      <c r="R19" s="871"/>
      <c r="S19" s="871"/>
      <c r="T19" s="871"/>
      <c r="U19" s="871"/>
    </row>
    <row r="20" spans="1:21" ht="15" customHeight="1" x14ac:dyDescent="0.2">
      <c r="A20" s="872" t="s">
        <v>402</v>
      </c>
      <c r="B20" s="873"/>
      <c r="C20" s="873"/>
      <c r="D20" s="873"/>
      <c r="E20" s="873"/>
      <c r="F20" s="873"/>
      <c r="G20" s="873"/>
      <c r="H20" s="873"/>
      <c r="I20" s="873"/>
      <c r="J20" s="873"/>
      <c r="K20" s="873"/>
      <c r="L20" s="873"/>
      <c r="M20" s="873"/>
      <c r="N20" s="873"/>
      <c r="O20" s="873"/>
      <c r="P20" s="873"/>
      <c r="Q20" s="873"/>
      <c r="R20" s="873"/>
      <c r="S20" s="873"/>
      <c r="T20" s="873"/>
      <c r="U20" s="873"/>
    </row>
  </sheetData>
  <mergeCells count="12">
    <mergeCell ref="A1:U1"/>
    <mergeCell ref="O4:Q4"/>
    <mergeCell ref="S4:U4"/>
    <mergeCell ref="A19:U19"/>
    <mergeCell ref="A20:U20"/>
    <mergeCell ref="A2:U2"/>
    <mergeCell ref="A3:A5"/>
    <mergeCell ref="C3:I3"/>
    <mergeCell ref="K3:U3"/>
    <mergeCell ref="C4:E4"/>
    <mergeCell ref="G4:I4"/>
    <mergeCell ref="K4:M4"/>
  </mergeCells>
  <hyperlinks>
    <hyperlink ref="A1" location="TOC!A1" display="Back"/>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U20"/>
  <sheetViews>
    <sheetView showGridLines="0" workbookViewId="0">
      <selection sqref="A1:U1"/>
    </sheetView>
  </sheetViews>
  <sheetFormatPr defaultColWidth="12.140625" defaultRowHeight="15" customHeight="1" x14ac:dyDescent="0.25"/>
  <cols>
    <col min="1" max="1" width="45.7109375" style="76" customWidth="1"/>
    <col min="2" max="2" width="1.7109375" style="75" customWidth="1"/>
    <col min="3" max="5" width="11.7109375" style="75" customWidth="1"/>
    <col min="6" max="6" width="1.7109375" style="75" customWidth="1"/>
    <col min="7" max="9" width="11.7109375" style="75" customWidth="1"/>
    <col min="10" max="10" width="1.7109375" style="75" customWidth="1"/>
    <col min="11" max="13" width="11.7109375" style="75" customWidth="1"/>
    <col min="14" max="14" width="1.7109375" style="75" customWidth="1"/>
    <col min="15" max="17" width="11.7109375" style="75" customWidth="1"/>
    <col min="18" max="18" width="1.7109375" style="75" customWidth="1"/>
    <col min="19" max="21" width="11.7109375" style="75" customWidth="1"/>
    <col min="22" max="16384" width="12.140625" style="75"/>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s="76" customFormat="1" ht="39.950000000000003" customHeight="1" thickBot="1" x14ac:dyDescent="0.3">
      <c r="A2" s="874" t="s">
        <v>362</v>
      </c>
      <c r="B2" s="874"/>
      <c r="C2" s="874"/>
      <c r="D2" s="874"/>
      <c r="E2" s="874"/>
      <c r="F2" s="874"/>
      <c r="G2" s="874"/>
      <c r="H2" s="874"/>
      <c r="I2" s="874"/>
      <c r="J2" s="874"/>
      <c r="K2" s="874"/>
      <c r="L2" s="874"/>
      <c r="M2" s="874"/>
      <c r="N2" s="874"/>
      <c r="O2" s="874"/>
      <c r="P2" s="874"/>
      <c r="Q2" s="874"/>
      <c r="R2" s="874"/>
      <c r="S2" s="874"/>
      <c r="T2" s="874"/>
      <c r="U2" s="874"/>
    </row>
    <row r="3" spans="1:21" s="113" customFormat="1" ht="20.100000000000001" customHeight="1" x14ac:dyDescent="0.25">
      <c r="A3" s="875" t="s">
        <v>5</v>
      </c>
      <c r="B3" s="121"/>
      <c r="C3" s="878" t="s">
        <v>0</v>
      </c>
      <c r="D3" s="878"/>
      <c r="E3" s="878"/>
      <c r="F3" s="878"/>
      <c r="G3" s="878"/>
      <c r="H3" s="878"/>
      <c r="I3" s="878"/>
      <c r="J3" s="121"/>
      <c r="K3" s="878" t="s">
        <v>381</v>
      </c>
      <c r="L3" s="878"/>
      <c r="M3" s="878"/>
      <c r="N3" s="878"/>
      <c r="O3" s="878"/>
      <c r="P3" s="878"/>
      <c r="Q3" s="878"/>
      <c r="R3" s="878"/>
      <c r="S3" s="878"/>
      <c r="T3" s="878"/>
      <c r="U3" s="878"/>
    </row>
    <row r="4" spans="1:21" s="113" customFormat="1" ht="50.1" customHeight="1" x14ac:dyDescent="0.25">
      <c r="A4" s="876"/>
      <c r="B4" s="120"/>
      <c r="C4" s="869" t="s">
        <v>2</v>
      </c>
      <c r="D4" s="869"/>
      <c r="E4" s="869"/>
      <c r="F4" s="120"/>
      <c r="G4" s="869" t="s">
        <v>376</v>
      </c>
      <c r="H4" s="869"/>
      <c r="I4" s="869"/>
      <c r="J4" s="120"/>
      <c r="K4" s="869" t="s">
        <v>2</v>
      </c>
      <c r="L4" s="869"/>
      <c r="M4" s="869"/>
      <c r="N4" s="120"/>
      <c r="O4" s="869" t="s">
        <v>376</v>
      </c>
      <c r="P4" s="869"/>
      <c r="Q4" s="869"/>
      <c r="R4" s="120"/>
      <c r="S4" s="869" t="s">
        <v>377</v>
      </c>
      <c r="T4" s="869"/>
      <c r="U4" s="869"/>
    </row>
    <row r="5" spans="1:21" s="113" customFormat="1" ht="20.100000000000001" customHeight="1" x14ac:dyDescent="0.25">
      <c r="A5" s="877"/>
      <c r="B5" s="119"/>
      <c r="C5" s="118" t="s">
        <v>6</v>
      </c>
      <c r="D5" s="116" t="s">
        <v>7</v>
      </c>
      <c r="E5" s="118" t="s">
        <v>8</v>
      </c>
      <c r="F5" s="117"/>
      <c r="G5" s="116" t="s">
        <v>6</v>
      </c>
      <c r="H5" s="115" t="s">
        <v>7</v>
      </c>
      <c r="I5" s="114" t="s">
        <v>8</v>
      </c>
      <c r="J5" s="117"/>
      <c r="K5" s="116" t="s">
        <v>6</v>
      </c>
      <c r="L5" s="115" t="s">
        <v>7</v>
      </c>
      <c r="M5" s="114" t="s">
        <v>8</v>
      </c>
      <c r="N5" s="119"/>
      <c r="O5" s="118" t="s">
        <v>6</v>
      </c>
      <c r="P5" s="116" t="s">
        <v>7</v>
      </c>
      <c r="Q5" s="118" t="s">
        <v>8</v>
      </c>
      <c r="R5" s="117"/>
      <c r="S5" s="116" t="s">
        <v>6</v>
      </c>
      <c r="T5" s="115" t="s">
        <v>7</v>
      </c>
      <c r="U5" s="114" t="s">
        <v>8</v>
      </c>
    </row>
    <row r="6" spans="1:21" ht="15" customHeight="1" x14ac:dyDescent="0.2">
      <c r="A6" s="112" t="s">
        <v>9</v>
      </c>
      <c r="B6" s="110"/>
      <c r="C6" s="111">
        <v>31156</v>
      </c>
      <c r="D6" s="111">
        <v>301330</v>
      </c>
      <c r="E6" s="111">
        <v>21495</v>
      </c>
      <c r="F6" s="108"/>
      <c r="G6" s="109">
        <v>0.12690974451100001</v>
      </c>
      <c r="H6" s="109">
        <v>8.8009823116999994E-2</v>
      </c>
      <c r="I6" s="109">
        <v>8.6345661781000005E-2</v>
      </c>
      <c r="J6" s="108"/>
      <c r="K6" s="111">
        <v>25905</v>
      </c>
      <c r="L6" s="111">
        <v>231923</v>
      </c>
      <c r="M6" s="111">
        <v>16689</v>
      </c>
      <c r="N6" s="110"/>
      <c r="O6" s="109">
        <v>0.14012738853500001</v>
      </c>
      <c r="P6" s="109">
        <v>0.103228226609</v>
      </c>
      <c r="Q6" s="109">
        <v>9.6590568638000002E-2</v>
      </c>
      <c r="R6" s="108"/>
      <c r="S6" s="107">
        <v>1.9481619999999999</v>
      </c>
      <c r="T6" s="107">
        <v>1.300605</v>
      </c>
      <c r="U6" s="107">
        <v>1.2742519999999999</v>
      </c>
    </row>
    <row r="7" spans="1:21" ht="15" customHeight="1" x14ac:dyDescent="0.2">
      <c r="A7" s="76" t="s">
        <v>10</v>
      </c>
      <c r="C7" s="92">
        <v>10303</v>
      </c>
      <c r="D7" s="92">
        <v>59087</v>
      </c>
      <c r="E7" s="92">
        <v>3808</v>
      </c>
      <c r="F7" s="89"/>
      <c r="G7" s="90">
        <v>0.16140929826200001</v>
      </c>
      <c r="H7" s="90">
        <v>9.7618765548999994E-2</v>
      </c>
      <c r="I7" s="90">
        <v>7.1953781512000006E-2</v>
      </c>
      <c r="J7" s="89"/>
      <c r="K7" s="92">
        <v>8710</v>
      </c>
      <c r="L7" s="92">
        <v>42234</v>
      </c>
      <c r="M7" s="91">
        <v>2858</v>
      </c>
      <c r="O7" s="90">
        <v>0.179678530424</v>
      </c>
      <c r="P7" s="90">
        <v>0.124994080598</v>
      </c>
      <c r="Q7" s="90">
        <v>8.467459762E-2</v>
      </c>
      <c r="R7" s="89"/>
      <c r="S7" s="87">
        <v>2.3733430000000002</v>
      </c>
      <c r="T7" s="87">
        <v>1.6447160000000001</v>
      </c>
      <c r="U7" s="88">
        <v>1.306365</v>
      </c>
    </row>
    <row r="8" spans="1:21" ht="15" customHeight="1" x14ac:dyDescent="0.2">
      <c r="A8" s="106" t="s">
        <v>11</v>
      </c>
      <c r="B8" s="97"/>
      <c r="C8" s="82">
        <v>4654</v>
      </c>
      <c r="D8" s="82">
        <v>21392</v>
      </c>
      <c r="E8" s="92">
        <v>1412</v>
      </c>
      <c r="F8" s="89"/>
      <c r="G8" s="90">
        <v>0.15857327030500001</v>
      </c>
      <c r="H8" s="90">
        <v>0.11008788332</v>
      </c>
      <c r="I8" s="90">
        <v>9.7733711047999994E-2</v>
      </c>
      <c r="J8" s="89"/>
      <c r="K8" s="91">
        <v>3848</v>
      </c>
      <c r="L8" s="91">
        <v>17468</v>
      </c>
      <c r="M8" s="91">
        <v>1122</v>
      </c>
      <c r="N8" s="97"/>
      <c r="O8" s="84">
        <v>0.17255717255700001</v>
      </c>
      <c r="P8" s="84">
        <v>0.119990840393</v>
      </c>
      <c r="Q8" s="90">
        <v>0.103386809269</v>
      </c>
      <c r="R8" s="89"/>
      <c r="S8" s="88">
        <v>2.488038</v>
      </c>
      <c r="T8" s="88">
        <v>1.749611</v>
      </c>
      <c r="U8" s="88">
        <v>1.6762570000000001</v>
      </c>
    </row>
    <row r="9" spans="1:21" ht="15" customHeight="1" x14ac:dyDescent="0.2">
      <c r="A9" s="76" t="s">
        <v>12</v>
      </c>
      <c r="C9" s="82">
        <v>16199</v>
      </c>
      <c r="D9" s="82">
        <v>143252</v>
      </c>
      <c r="E9" s="82">
        <v>12863</v>
      </c>
      <c r="F9" s="96"/>
      <c r="G9" s="90">
        <v>9.5870115438999995E-2</v>
      </c>
      <c r="H9" s="90">
        <v>7.9126294920000007E-2</v>
      </c>
      <c r="I9" s="90">
        <v>8.8470807742999993E-2</v>
      </c>
      <c r="J9" s="96"/>
      <c r="K9" s="91">
        <v>13347</v>
      </c>
      <c r="L9" s="91">
        <v>116615</v>
      </c>
      <c r="M9" s="91">
        <v>10244</v>
      </c>
      <c r="O9" s="84">
        <v>0.104967408406</v>
      </c>
      <c r="P9" s="84">
        <v>8.6421129356999998E-2</v>
      </c>
      <c r="Q9" s="84">
        <v>9.7520499804000002E-2</v>
      </c>
      <c r="R9" s="96"/>
      <c r="S9" s="88">
        <v>1.5156179999999999</v>
      </c>
      <c r="T9" s="88">
        <v>1.0185789999999999</v>
      </c>
      <c r="U9" s="88">
        <v>1.208855</v>
      </c>
    </row>
    <row r="10" spans="1:21" ht="15" customHeight="1" thickBot="1" x14ac:dyDescent="0.25">
      <c r="A10" s="76" t="s">
        <v>13</v>
      </c>
      <c r="B10" s="97"/>
      <c r="C10" s="177">
        <v>0</v>
      </c>
      <c r="D10" s="92">
        <v>77599</v>
      </c>
      <c r="E10" s="92">
        <v>3412</v>
      </c>
      <c r="F10" s="96"/>
      <c r="G10" s="90" t="s">
        <v>19</v>
      </c>
      <c r="H10" s="90">
        <v>9.1006327400999995E-2</v>
      </c>
      <c r="I10" s="90">
        <v>8.9683470104999996E-2</v>
      </c>
      <c r="J10" s="96"/>
      <c r="K10" s="177">
        <v>0</v>
      </c>
      <c r="L10" s="91">
        <v>55606</v>
      </c>
      <c r="M10" s="91">
        <v>2465</v>
      </c>
      <c r="N10" s="97"/>
      <c r="O10" s="90" t="s">
        <v>19</v>
      </c>
      <c r="P10" s="90">
        <v>0.116678056324</v>
      </c>
      <c r="Q10" s="90">
        <v>0.10344827586200001</v>
      </c>
      <c r="R10" s="96"/>
      <c r="S10" s="89" t="s">
        <v>19</v>
      </c>
      <c r="T10" s="88">
        <v>1.4898769999999999</v>
      </c>
      <c r="U10" s="88">
        <v>1.290008</v>
      </c>
    </row>
    <row r="11" spans="1:21" ht="15" customHeight="1" thickTop="1" x14ac:dyDescent="0.2">
      <c r="A11" s="105" t="s">
        <v>10</v>
      </c>
      <c r="B11" s="103"/>
      <c r="C11" s="104">
        <v>10303</v>
      </c>
      <c r="D11" s="104">
        <v>59087</v>
      </c>
      <c r="E11" s="104">
        <v>3808</v>
      </c>
      <c r="F11" s="101"/>
      <c r="G11" s="102">
        <v>0.16140929826200001</v>
      </c>
      <c r="H11" s="102">
        <v>9.7618765548999994E-2</v>
      </c>
      <c r="I11" s="102">
        <v>7.1953781512000006E-2</v>
      </c>
      <c r="J11" s="101"/>
      <c r="K11" s="104">
        <v>8710</v>
      </c>
      <c r="L11" s="104">
        <v>42234</v>
      </c>
      <c r="M11" s="104">
        <v>2858</v>
      </c>
      <c r="N11" s="103"/>
      <c r="O11" s="102">
        <v>0.179678530424</v>
      </c>
      <c r="P11" s="102">
        <v>0.124994080598</v>
      </c>
      <c r="Q11" s="102">
        <v>8.467459762E-2</v>
      </c>
      <c r="R11" s="101"/>
      <c r="S11" s="100">
        <v>2.3733430000000002</v>
      </c>
      <c r="T11" s="100">
        <v>1.6447160000000001</v>
      </c>
      <c r="U11" s="100">
        <v>1.306365</v>
      </c>
    </row>
    <row r="12" spans="1:21" ht="15" customHeight="1" x14ac:dyDescent="0.2">
      <c r="A12" s="99" t="s">
        <v>15</v>
      </c>
      <c r="B12" s="97"/>
      <c r="C12" s="82">
        <v>2004</v>
      </c>
      <c r="D12" s="82" t="s">
        <v>14</v>
      </c>
      <c r="E12" s="82" t="s">
        <v>14</v>
      </c>
      <c r="F12" s="96"/>
      <c r="G12" s="84">
        <v>0.182135728542</v>
      </c>
      <c r="H12" s="84" t="s">
        <v>14</v>
      </c>
      <c r="I12" s="84" t="s">
        <v>14</v>
      </c>
      <c r="J12" s="96"/>
      <c r="K12" s="98">
        <v>1596</v>
      </c>
      <c r="L12" s="82" t="s">
        <v>14</v>
      </c>
      <c r="M12" s="82" t="s">
        <v>14</v>
      </c>
      <c r="N12" s="97"/>
      <c r="O12" s="84">
        <v>0.213032581453</v>
      </c>
      <c r="P12" s="90" t="s">
        <v>14</v>
      </c>
      <c r="Q12" s="90" t="s">
        <v>14</v>
      </c>
      <c r="R12" s="96"/>
      <c r="S12" s="95">
        <v>2.796554</v>
      </c>
      <c r="T12" s="94" t="s">
        <v>14</v>
      </c>
      <c r="U12" s="94" t="s">
        <v>14</v>
      </c>
    </row>
    <row r="13" spans="1:21" ht="15" customHeight="1" x14ac:dyDescent="0.2">
      <c r="A13" s="93" t="s">
        <v>16</v>
      </c>
      <c r="C13" s="92">
        <v>1051</v>
      </c>
      <c r="D13" s="82" t="s">
        <v>14</v>
      </c>
      <c r="E13" s="82" t="s">
        <v>14</v>
      </c>
      <c r="F13" s="89"/>
      <c r="G13" s="90">
        <v>0.21598477640300001</v>
      </c>
      <c r="H13" s="84" t="s">
        <v>14</v>
      </c>
      <c r="I13" s="84" t="s">
        <v>14</v>
      </c>
      <c r="J13" s="89"/>
      <c r="K13" s="91">
        <v>930</v>
      </c>
      <c r="L13" s="82" t="s">
        <v>14</v>
      </c>
      <c r="M13" s="82" t="s">
        <v>14</v>
      </c>
      <c r="O13" s="90">
        <v>0.23225806451600001</v>
      </c>
      <c r="P13" s="90" t="s">
        <v>14</v>
      </c>
      <c r="Q13" s="90" t="s">
        <v>14</v>
      </c>
      <c r="R13" s="89"/>
      <c r="S13" s="88">
        <v>3.0914269999999999</v>
      </c>
      <c r="T13" s="87" t="s">
        <v>14</v>
      </c>
      <c r="U13" s="87" t="s">
        <v>14</v>
      </c>
    </row>
    <row r="14" spans="1:21" ht="15" customHeight="1" x14ac:dyDescent="0.2">
      <c r="A14" s="93" t="s">
        <v>17</v>
      </c>
      <c r="C14" s="92">
        <v>6426</v>
      </c>
      <c r="D14" s="82" t="s">
        <v>14</v>
      </c>
      <c r="E14" s="82" t="s">
        <v>14</v>
      </c>
      <c r="F14" s="89"/>
      <c r="G14" s="90">
        <v>0.13569872393400001</v>
      </c>
      <c r="H14" s="84" t="s">
        <v>14</v>
      </c>
      <c r="I14" s="84" t="s">
        <v>14</v>
      </c>
      <c r="J14" s="89"/>
      <c r="K14" s="91">
        <v>5480</v>
      </c>
      <c r="L14" s="82" t="s">
        <v>14</v>
      </c>
      <c r="M14" s="82" t="s">
        <v>14</v>
      </c>
      <c r="O14" s="90">
        <v>0.14945255474399999</v>
      </c>
      <c r="P14" s="90" t="s">
        <v>14</v>
      </c>
      <c r="Q14" s="90" t="s">
        <v>14</v>
      </c>
      <c r="R14" s="89"/>
      <c r="S14" s="88">
        <v>1.9614990000000001</v>
      </c>
      <c r="T14" s="87" t="s">
        <v>14</v>
      </c>
      <c r="U14" s="87" t="s">
        <v>14</v>
      </c>
    </row>
    <row r="15" spans="1:21" ht="15" customHeight="1" x14ac:dyDescent="0.2">
      <c r="A15" s="93" t="s">
        <v>18</v>
      </c>
      <c r="C15" s="92">
        <v>249</v>
      </c>
      <c r="D15" s="82" t="s">
        <v>14</v>
      </c>
      <c r="E15" s="82" t="s">
        <v>14</v>
      </c>
      <c r="F15" s="89"/>
      <c r="G15" s="90">
        <v>0.25301204819200002</v>
      </c>
      <c r="H15" s="84" t="s">
        <v>14</v>
      </c>
      <c r="I15" s="84" t="s">
        <v>14</v>
      </c>
      <c r="J15" s="89"/>
      <c r="K15" s="91">
        <v>226</v>
      </c>
      <c r="L15" s="82" t="s">
        <v>14</v>
      </c>
      <c r="M15" s="82" t="s">
        <v>14</v>
      </c>
      <c r="O15" s="90">
        <v>0.27433628318499997</v>
      </c>
      <c r="P15" s="90" t="s">
        <v>14</v>
      </c>
      <c r="Q15" s="90" t="s">
        <v>14</v>
      </c>
      <c r="R15" s="89"/>
      <c r="S15" s="88" t="s">
        <v>19</v>
      </c>
      <c r="T15" s="87" t="s">
        <v>14</v>
      </c>
      <c r="U15" s="87" t="s">
        <v>14</v>
      </c>
    </row>
    <row r="16" spans="1:21" ht="15" customHeight="1" x14ac:dyDescent="0.2">
      <c r="A16" s="93" t="s">
        <v>20</v>
      </c>
      <c r="C16" s="92">
        <v>448</v>
      </c>
      <c r="D16" s="82" t="s">
        <v>14</v>
      </c>
      <c r="E16" s="82" t="s">
        <v>14</v>
      </c>
      <c r="F16" s="89"/>
      <c r="G16" s="90">
        <v>0.19642857142799999</v>
      </c>
      <c r="H16" s="84" t="s">
        <v>14</v>
      </c>
      <c r="I16" s="84" t="s">
        <v>14</v>
      </c>
      <c r="J16" s="89"/>
      <c r="K16" s="91">
        <v>366</v>
      </c>
      <c r="L16" s="82" t="s">
        <v>14</v>
      </c>
      <c r="M16" s="82" t="s">
        <v>14</v>
      </c>
      <c r="O16" s="90">
        <v>0.22677595628399999</v>
      </c>
      <c r="P16" s="90" t="s">
        <v>14</v>
      </c>
      <c r="Q16" s="90" t="s">
        <v>14</v>
      </c>
      <c r="R16" s="89"/>
      <c r="S16" s="88" t="s">
        <v>19</v>
      </c>
      <c r="T16" s="87" t="s">
        <v>14</v>
      </c>
      <c r="U16" s="87" t="s">
        <v>14</v>
      </c>
    </row>
    <row r="17" spans="1:21" ht="15" customHeight="1" x14ac:dyDescent="0.2">
      <c r="A17" s="93" t="s">
        <v>21</v>
      </c>
      <c r="C17" s="92">
        <v>102</v>
      </c>
      <c r="D17" s="82" t="s">
        <v>14</v>
      </c>
      <c r="E17" s="82" t="s">
        <v>14</v>
      </c>
      <c r="F17" s="89"/>
      <c r="G17" s="90">
        <v>0.392156862745</v>
      </c>
      <c r="H17" s="84" t="s">
        <v>14</v>
      </c>
      <c r="I17" s="84" t="s">
        <v>14</v>
      </c>
      <c r="J17" s="89"/>
      <c r="K17" s="91">
        <v>92</v>
      </c>
      <c r="L17" s="82" t="s">
        <v>14</v>
      </c>
      <c r="M17" s="82" t="s">
        <v>14</v>
      </c>
      <c r="O17" s="90" t="s">
        <v>19</v>
      </c>
      <c r="P17" s="90" t="s">
        <v>14</v>
      </c>
      <c r="Q17" s="90" t="s">
        <v>14</v>
      </c>
      <c r="R17" s="89"/>
      <c r="S17" s="88" t="s">
        <v>19</v>
      </c>
      <c r="T17" s="87" t="s">
        <v>14</v>
      </c>
      <c r="U17" s="87" t="s">
        <v>14</v>
      </c>
    </row>
    <row r="18" spans="1:21" ht="15" customHeight="1" thickBot="1" x14ac:dyDescent="0.25">
      <c r="A18" s="86" t="s">
        <v>22</v>
      </c>
      <c r="B18" s="81"/>
      <c r="C18" s="85">
        <v>23</v>
      </c>
      <c r="D18" s="82" t="s">
        <v>14</v>
      </c>
      <c r="E18" s="82" t="s">
        <v>14</v>
      </c>
      <c r="F18" s="79"/>
      <c r="G18" s="90" t="s">
        <v>19</v>
      </c>
      <c r="H18" s="84" t="s">
        <v>14</v>
      </c>
      <c r="I18" s="84" t="s">
        <v>14</v>
      </c>
      <c r="J18" s="79"/>
      <c r="K18" s="83">
        <v>20</v>
      </c>
      <c r="L18" s="82" t="s">
        <v>14</v>
      </c>
      <c r="M18" s="82" t="s">
        <v>14</v>
      </c>
      <c r="N18" s="81"/>
      <c r="O18" s="90" t="s">
        <v>19</v>
      </c>
      <c r="P18" s="80" t="s">
        <v>14</v>
      </c>
      <c r="Q18" s="80" t="s">
        <v>14</v>
      </c>
      <c r="R18" s="79"/>
      <c r="S18" s="78" t="s">
        <v>19</v>
      </c>
      <c r="T18" s="77" t="s">
        <v>14</v>
      </c>
      <c r="U18" s="77" t="s">
        <v>14</v>
      </c>
    </row>
    <row r="19" spans="1:21" ht="60" customHeight="1" x14ac:dyDescent="0.2">
      <c r="A19" s="887" t="s">
        <v>405</v>
      </c>
      <c r="B19" s="871"/>
      <c r="C19" s="871"/>
      <c r="D19" s="871"/>
      <c r="E19" s="871"/>
      <c r="F19" s="871"/>
      <c r="G19" s="871"/>
      <c r="H19" s="871"/>
      <c r="I19" s="871"/>
      <c r="J19" s="871"/>
      <c r="K19" s="871"/>
      <c r="L19" s="871"/>
      <c r="M19" s="871"/>
      <c r="N19" s="871"/>
      <c r="O19" s="871"/>
      <c r="P19" s="871"/>
      <c r="Q19" s="871"/>
      <c r="R19" s="871"/>
      <c r="S19" s="871"/>
      <c r="T19" s="871"/>
      <c r="U19" s="871"/>
    </row>
    <row r="20" spans="1:21" ht="15" customHeight="1" x14ac:dyDescent="0.2">
      <c r="A20" s="872" t="s">
        <v>402</v>
      </c>
      <c r="B20" s="873"/>
      <c r="C20" s="873"/>
      <c r="D20" s="873"/>
      <c r="E20" s="873"/>
      <c r="F20" s="873"/>
      <c r="G20" s="873"/>
      <c r="H20" s="873"/>
      <c r="I20" s="873"/>
      <c r="J20" s="873"/>
      <c r="K20" s="873"/>
      <c r="L20" s="873"/>
      <c r="M20" s="873"/>
      <c r="N20" s="873"/>
      <c r="O20" s="873"/>
      <c r="P20" s="873"/>
      <c r="Q20" s="873"/>
      <c r="R20" s="873"/>
      <c r="S20" s="873"/>
      <c r="T20" s="873"/>
      <c r="U20" s="873"/>
    </row>
  </sheetData>
  <mergeCells count="12">
    <mergeCell ref="A1:U1"/>
    <mergeCell ref="O4:Q4"/>
    <mergeCell ref="S4:U4"/>
    <mergeCell ref="A19:U19"/>
    <mergeCell ref="A20:U20"/>
    <mergeCell ref="A2:U2"/>
    <mergeCell ref="A3:A5"/>
    <mergeCell ref="C3:I3"/>
    <mergeCell ref="K3:U3"/>
    <mergeCell ref="C4:E4"/>
    <mergeCell ref="G4:I4"/>
    <mergeCell ref="K4:M4"/>
  </mergeCells>
  <hyperlinks>
    <hyperlink ref="A1" location="TOC!A1" display="Back"/>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99"/>
  <sheetViews>
    <sheetView showGridLines="0" zoomScaleNormal="100" workbookViewId="0">
      <selection sqref="A1:G1"/>
    </sheetView>
  </sheetViews>
  <sheetFormatPr defaultColWidth="12.140625" defaultRowHeight="15" customHeight="1" x14ac:dyDescent="0.25"/>
  <cols>
    <col min="1" max="1" width="46.42578125" style="264" customWidth="1"/>
    <col min="2" max="2" width="1.85546875" style="264" customWidth="1"/>
    <col min="3" max="4" width="14.42578125" style="262" customWidth="1"/>
    <col min="5" max="5" width="1.85546875" style="262" customWidth="1"/>
    <col min="6" max="7" width="14.42578125" style="262" customWidth="1"/>
    <col min="8" max="8" width="12.140625" style="263" customWidth="1"/>
    <col min="9" max="16384" width="12.140625" style="262"/>
  </cols>
  <sheetData>
    <row r="1" spans="1:8" ht="15" customHeight="1" x14ac:dyDescent="0.2">
      <c r="A1" s="844" t="s">
        <v>308</v>
      </c>
      <c r="B1" s="844"/>
      <c r="C1" s="844"/>
      <c r="D1" s="844"/>
      <c r="E1" s="844"/>
      <c r="F1" s="844"/>
      <c r="G1" s="844"/>
    </row>
    <row r="2" spans="1:8" ht="39.950000000000003" customHeight="1" x14ac:dyDescent="0.25">
      <c r="A2" s="893" t="s">
        <v>415</v>
      </c>
      <c r="B2" s="893"/>
      <c r="C2" s="893"/>
      <c r="D2" s="893"/>
      <c r="E2" s="893"/>
      <c r="F2" s="893"/>
      <c r="G2" s="893"/>
    </row>
    <row r="3" spans="1:8" ht="15" customHeight="1" thickBot="1" x14ac:dyDescent="0.25">
      <c r="A3" s="894" t="s">
        <v>413</v>
      </c>
      <c r="B3" s="894"/>
      <c r="C3" s="894"/>
      <c r="D3" s="894"/>
      <c r="E3" s="894"/>
      <c r="F3" s="894"/>
      <c r="G3" s="894"/>
    </row>
    <row r="4" spans="1:8" s="280" customFormat="1" ht="20.100000000000001" customHeight="1" x14ac:dyDescent="0.25">
      <c r="A4" s="890" t="s">
        <v>5</v>
      </c>
      <c r="B4" s="286"/>
      <c r="C4" s="889" t="s">
        <v>0</v>
      </c>
      <c r="D4" s="889"/>
      <c r="E4" s="198"/>
      <c r="F4" s="889" t="s">
        <v>381</v>
      </c>
      <c r="G4" s="889"/>
      <c r="H4" s="283"/>
    </row>
    <row r="5" spans="1:8" s="280" customFormat="1" ht="39.950000000000003" customHeight="1" x14ac:dyDescent="0.25">
      <c r="A5" s="891"/>
      <c r="B5" s="284"/>
      <c r="C5" s="281" t="s">
        <v>2</v>
      </c>
      <c r="D5" s="281" t="s">
        <v>407</v>
      </c>
      <c r="F5" s="281" t="s">
        <v>2</v>
      </c>
      <c r="G5" s="281" t="s">
        <v>407</v>
      </c>
      <c r="H5" s="283"/>
    </row>
    <row r="6" spans="1:8" s="195" customFormat="1" ht="15" customHeight="1" x14ac:dyDescent="0.2">
      <c r="A6" s="196" t="s">
        <v>9</v>
      </c>
      <c r="B6" s="196"/>
      <c r="C6" s="279">
        <v>46592</v>
      </c>
      <c r="D6" s="279">
        <v>10013</v>
      </c>
      <c r="F6" s="279">
        <v>38427</v>
      </c>
      <c r="G6" s="279">
        <v>9027</v>
      </c>
      <c r="H6" s="275"/>
    </row>
    <row r="7" spans="1:8" ht="15" customHeight="1" x14ac:dyDescent="0.2">
      <c r="A7" s="264" t="s">
        <v>10</v>
      </c>
      <c r="C7" s="270">
        <v>15341</v>
      </c>
      <c r="D7" s="270">
        <v>4022</v>
      </c>
      <c r="F7" s="270">
        <v>12735</v>
      </c>
      <c r="G7" s="270">
        <v>3676</v>
      </c>
    </row>
    <row r="8" spans="1:8" ht="15" customHeight="1" x14ac:dyDescent="0.2">
      <c r="A8" s="264" t="s">
        <v>11</v>
      </c>
      <c r="C8" s="270">
        <v>7450</v>
      </c>
      <c r="D8" s="270">
        <v>1822</v>
      </c>
      <c r="F8" s="270">
        <v>6168</v>
      </c>
      <c r="G8" s="270">
        <v>1628</v>
      </c>
    </row>
    <row r="9" spans="1:8" ht="15" customHeight="1" thickBot="1" x14ac:dyDescent="0.25">
      <c r="A9" s="264" t="s">
        <v>12</v>
      </c>
      <c r="C9" s="270">
        <v>23801</v>
      </c>
      <c r="D9" s="270">
        <v>4169</v>
      </c>
      <c r="F9" s="270">
        <v>19524</v>
      </c>
      <c r="G9" s="270">
        <v>3723</v>
      </c>
    </row>
    <row r="10" spans="1:8" s="195" customFormat="1" ht="15" customHeight="1" thickTop="1" x14ac:dyDescent="0.2">
      <c r="A10" s="277" t="s">
        <v>10</v>
      </c>
      <c r="B10" s="196"/>
      <c r="C10" s="276">
        <v>15341</v>
      </c>
      <c r="D10" s="276">
        <v>4022</v>
      </c>
      <c r="E10" s="273"/>
      <c r="F10" s="276">
        <v>12735</v>
      </c>
      <c r="G10" s="276">
        <v>3676</v>
      </c>
      <c r="H10" s="275"/>
    </row>
    <row r="11" spans="1:8" ht="15" customHeight="1" x14ac:dyDescent="0.2">
      <c r="A11" s="271" t="s">
        <v>15</v>
      </c>
      <c r="C11" s="270">
        <v>3282</v>
      </c>
      <c r="D11" s="270">
        <v>886</v>
      </c>
      <c r="F11" s="270">
        <v>2493</v>
      </c>
      <c r="G11" s="270">
        <v>797</v>
      </c>
    </row>
    <row r="12" spans="1:8" ht="15" customHeight="1" x14ac:dyDescent="0.2">
      <c r="A12" s="271" t="s">
        <v>16</v>
      </c>
      <c r="C12" s="270">
        <v>1616</v>
      </c>
      <c r="D12" s="270">
        <v>697</v>
      </c>
      <c r="F12" s="270">
        <v>1443</v>
      </c>
      <c r="G12" s="270">
        <v>633</v>
      </c>
    </row>
    <row r="13" spans="1:8" ht="15" customHeight="1" x14ac:dyDescent="0.2">
      <c r="A13" s="271" t="s">
        <v>17</v>
      </c>
      <c r="C13" s="270">
        <v>9200</v>
      </c>
      <c r="D13" s="270">
        <v>2043</v>
      </c>
      <c r="F13" s="270">
        <v>7748</v>
      </c>
      <c r="G13" s="270">
        <v>1875</v>
      </c>
    </row>
    <row r="14" spans="1:8" ht="15" customHeight="1" x14ac:dyDescent="0.2">
      <c r="A14" s="271" t="s">
        <v>18</v>
      </c>
      <c r="C14" s="270">
        <v>352</v>
      </c>
      <c r="D14" s="270">
        <v>151</v>
      </c>
      <c r="F14" s="270">
        <v>320</v>
      </c>
      <c r="G14" s="270">
        <v>144</v>
      </c>
    </row>
    <row r="15" spans="1:8" ht="15" customHeight="1" x14ac:dyDescent="0.2">
      <c r="A15" s="271" t="s">
        <v>20</v>
      </c>
      <c r="C15" s="270">
        <v>710</v>
      </c>
      <c r="D15" s="270">
        <v>171</v>
      </c>
      <c r="F15" s="270">
        <v>571</v>
      </c>
      <c r="G15" s="270">
        <v>154</v>
      </c>
    </row>
    <row r="16" spans="1:8" ht="15" customHeight="1" x14ac:dyDescent="0.2">
      <c r="A16" s="271" t="s">
        <v>21</v>
      </c>
      <c r="C16" s="270">
        <v>148</v>
      </c>
      <c r="D16" s="270">
        <v>58</v>
      </c>
      <c r="F16" s="270">
        <v>132</v>
      </c>
      <c r="G16" s="270">
        <v>58</v>
      </c>
    </row>
    <row r="17" spans="1:8" ht="15" customHeight="1" thickBot="1" x14ac:dyDescent="0.25">
      <c r="A17" s="268" t="s">
        <v>22</v>
      </c>
      <c r="B17" s="267"/>
      <c r="C17" s="266">
        <v>33</v>
      </c>
      <c r="D17" s="266">
        <v>16</v>
      </c>
      <c r="E17" s="265"/>
      <c r="F17" s="266">
        <v>28</v>
      </c>
      <c r="G17" s="266">
        <v>15</v>
      </c>
    </row>
    <row r="18" spans="1:8" ht="15" customHeight="1" x14ac:dyDescent="0.2">
      <c r="A18" s="287"/>
      <c r="B18" s="287"/>
      <c r="C18" s="263"/>
      <c r="D18" s="263"/>
      <c r="F18" s="263"/>
      <c r="G18" s="263"/>
    </row>
    <row r="19" spans="1:8" ht="15" customHeight="1" thickBot="1" x14ac:dyDescent="0.25">
      <c r="A19" s="895" t="s">
        <v>412</v>
      </c>
      <c r="B19" s="894"/>
      <c r="C19" s="894"/>
      <c r="D19" s="894"/>
      <c r="E19" s="894"/>
      <c r="F19" s="894"/>
      <c r="G19" s="894"/>
    </row>
    <row r="20" spans="1:8" s="280" customFormat="1" ht="20.100000000000001" customHeight="1" x14ac:dyDescent="0.25">
      <c r="A20" s="890" t="s">
        <v>5</v>
      </c>
      <c r="B20" s="286"/>
      <c r="C20" s="889" t="s">
        <v>0</v>
      </c>
      <c r="D20" s="889"/>
      <c r="E20" s="198"/>
      <c r="F20" s="889" t="s">
        <v>381</v>
      </c>
      <c r="G20" s="889"/>
      <c r="H20" s="283"/>
    </row>
    <row r="21" spans="1:8" s="280" customFormat="1" ht="39.950000000000003" customHeight="1" x14ac:dyDescent="0.25">
      <c r="A21" s="891"/>
      <c r="B21" s="284"/>
      <c r="C21" s="281" t="s">
        <v>2</v>
      </c>
      <c r="D21" s="281" t="s">
        <v>407</v>
      </c>
      <c r="F21" s="281" t="s">
        <v>2</v>
      </c>
      <c r="G21" s="281" t="s">
        <v>407</v>
      </c>
      <c r="H21" s="283"/>
    </row>
    <row r="22" spans="1:8" s="195" customFormat="1" ht="15" customHeight="1" x14ac:dyDescent="0.2">
      <c r="A22" s="196" t="s">
        <v>9</v>
      </c>
      <c r="B22" s="196"/>
      <c r="C22" s="279">
        <v>46592</v>
      </c>
      <c r="D22" s="279">
        <v>980</v>
      </c>
      <c r="F22" s="279">
        <v>38427</v>
      </c>
      <c r="G22" s="279">
        <v>945</v>
      </c>
      <c r="H22" s="275"/>
    </row>
    <row r="23" spans="1:8" ht="15" customHeight="1" x14ac:dyDescent="0.2">
      <c r="A23" s="264" t="s">
        <v>10</v>
      </c>
      <c r="C23" s="270">
        <v>15341</v>
      </c>
      <c r="D23" s="270">
        <v>518</v>
      </c>
      <c r="F23" s="270">
        <v>12735</v>
      </c>
      <c r="G23" s="270">
        <v>505</v>
      </c>
    </row>
    <row r="24" spans="1:8" ht="15" customHeight="1" x14ac:dyDescent="0.2">
      <c r="A24" s="264" t="s">
        <v>11</v>
      </c>
      <c r="C24" s="270">
        <v>7450</v>
      </c>
      <c r="D24" s="270">
        <v>157</v>
      </c>
      <c r="F24" s="270">
        <v>6168</v>
      </c>
      <c r="G24" s="270">
        <v>143</v>
      </c>
    </row>
    <row r="25" spans="1:8" ht="15" customHeight="1" thickBot="1" x14ac:dyDescent="0.25">
      <c r="A25" s="264" t="s">
        <v>12</v>
      </c>
      <c r="C25" s="270">
        <v>23801</v>
      </c>
      <c r="D25" s="270">
        <v>305</v>
      </c>
      <c r="F25" s="270">
        <v>19524</v>
      </c>
      <c r="G25" s="270">
        <v>297</v>
      </c>
    </row>
    <row r="26" spans="1:8" s="275" customFormat="1" ht="15" customHeight="1" thickTop="1" x14ac:dyDescent="0.2">
      <c r="A26" s="277" t="s">
        <v>10</v>
      </c>
      <c r="B26" s="288"/>
      <c r="C26" s="276">
        <v>15341</v>
      </c>
      <c r="D26" s="276">
        <v>518</v>
      </c>
      <c r="E26" s="273"/>
      <c r="F26" s="276">
        <v>12735</v>
      </c>
      <c r="G26" s="276">
        <v>505</v>
      </c>
    </row>
    <row r="27" spans="1:8" ht="15" customHeight="1" x14ac:dyDescent="0.2">
      <c r="A27" s="271" t="s">
        <v>15</v>
      </c>
      <c r="C27" s="270">
        <v>3282</v>
      </c>
      <c r="D27" s="270">
        <v>114</v>
      </c>
      <c r="F27" s="270">
        <v>2493</v>
      </c>
      <c r="G27" s="270">
        <v>110</v>
      </c>
    </row>
    <row r="28" spans="1:8" ht="15" customHeight="1" x14ac:dyDescent="0.2">
      <c r="A28" s="271" t="s">
        <v>16</v>
      </c>
      <c r="C28" s="270">
        <v>1616</v>
      </c>
      <c r="D28" s="270">
        <v>82</v>
      </c>
      <c r="F28" s="270">
        <v>1443</v>
      </c>
      <c r="G28" s="270">
        <v>81</v>
      </c>
    </row>
    <row r="29" spans="1:8" ht="15" customHeight="1" x14ac:dyDescent="0.2">
      <c r="A29" s="271" t="s">
        <v>17</v>
      </c>
      <c r="C29" s="270">
        <v>9200</v>
      </c>
      <c r="D29" s="270">
        <v>247</v>
      </c>
      <c r="F29" s="270">
        <v>7748</v>
      </c>
      <c r="G29" s="270">
        <v>239</v>
      </c>
    </row>
    <row r="30" spans="1:8" ht="15" customHeight="1" x14ac:dyDescent="0.2">
      <c r="A30" s="271" t="s">
        <v>18</v>
      </c>
      <c r="C30" s="270">
        <v>352</v>
      </c>
      <c r="D30" s="270">
        <v>22</v>
      </c>
      <c r="F30" s="270">
        <v>320</v>
      </c>
      <c r="G30" s="270">
        <v>22</v>
      </c>
    </row>
    <row r="31" spans="1:8" ht="15" customHeight="1" x14ac:dyDescent="0.2">
      <c r="A31" s="271" t="s">
        <v>20</v>
      </c>
      <c r="C31" s="270">
        <v>710</v>
      </c>
      <c r="D31" s="270">
        <v>33</v>
      </c>
      <c r="F31" s="270">
        <v>571</v>
      </c>
      <c r="G31" s="270">
        <v>33</v>
      </c>
    </row>
    <row r="32" spans="1:8" ht="15" customHeight="1" x14ac:dyDescent="0.2">
      <c r="A32" s="271" t="s">
        <v>21</v>
      </c>
      <c r="C32" s="270">
        <v>148</v>
      </c>
      <c r="D32" s="270">
        <v>15</v>
      </c>
      <c r="F32" s="270">
        <v>132</v>
      </c>
      <c r="G32" s="270">
        <v>15</v>
      </c>
    </row>
    <row r="33" spans="1:8" ht="15" customHeight="1" thickBot="1" x14ac:dyDescent="0.25">
      <c r="A33" s="268" t="s">
        <v>22</v>
      </c>
      <c r="B33" s="267"/>
      <c r="C33" s="266">
        <v>33</v>
      </c>
      <c r="D33" s="266">
        <v>5</v>
      </c>
      <c r="E33" s="265"/>
      <c r="F33" s="266">
        <v>28</v>
      </c>
      <c r="G33" s="266">
        <v>5</v>
      </c>
    </row>
    <row r="34" spans="1:8" ht="15" customHeight="1" x14ac:dyDescent="0.2">
      <c r="A34" s="287"/>
      <c r="B34" s="287"/>
      <c r="C34" s="263"/>
      <c r="D34" s="263"/>
      <c r="F34" s="263"/>
      <c r="G34" s="263"/>
    </row>
    <row r="35" spans="1:8" ht="15" customHeight="1" thickBot="1" x14ac:dyDescent="0.25">
      <c r="A35" s="895" t="s">
        <v>411</v>
      </c>
      <c r="B35" s="894"/>
      <c r="C35" s="894"/>
      <c r="D35" s="894"/>
      <c r="E35" s="894"/>
      <c r="F35" s="894"/>
      <c r="G35" s="894"/>
    </row>
    <row r="36" spans="1:8" s="280" customFormat="1" ht="20.100000000000001" customHeight="1" x14ac:dyDescent="0.25">
      <c r="A36" s="890" t="s">
        <v>5</v>
      </c>
      <c r="B36" s="286"/>
      <c r="C36" s="889" t="s">
        <v>0</v>
      </c>
      <c r="D36" s="889"/>
      <c r="E36" s="198"/>
      <c r="F36" s="889" t="s">
        <v>381</v>
      </c>
      <c r="G36" s="889"/>
      <c r="H36" s="283"/>
    </row>
    <row r="37" spans="1:8" s="280" customFormat="1" ht="39.950000000000003" customHeight="1" x14ac:dyDescent="0.25">
      <c r="A37" s="891"/>
      <c r="B37" s="284"/>
      <c r="C37" s="281" t="s">
        <v>2</v>
      </c>
      <c r="D37" s="281" t="s">
        <v>407</v>
      </c>
      <c r="F37" s="281" t="s">
        <v>2</v>
      </c>
      <c r="G37" s="281" t="s">
        <v>407</v>
      </c>
      <c r="H37" s="283"/>
    </row>
    <row r="38" spans="1:8" s="195" customFormat="1" ht="15" customHeight="1" x14ac:dyDescent="0.25">
      <c r="A38" s="196" t="s">
        <v>9</v>
      </c>
      <c r="B38" s="196"/>
      <c r="C38" s="279">
        <v>46592</v>
      </c>
      <c r="D38" s="279">
        <v>907</v>
      </c>
      <c r="F38" s="279">
        <v>38427</v>
      </c>
      <c r="G38" s="279">
        <v>828</v>
      </c>
      <c r="H38" s="275"/>
    </row>
    <row r="39" spans="1:8" ht="15" customHeight="1" x14ac:dyDescent="0.25">
      <c r="A39" s="264" t="s">
        <v>10</v>
      </c>
      <c r="C39" s="270">
        <v>15341</v>
      </c>
      <c r="D39" s="270">
        <v>443</v>
      </c>
      <c r="F39" s="270">
        <v>12735</v>
      </c>
      <c r="G39" s="270">
        <v>410</v>
      </c>
    </row>
    <row r="40" spans="1:8" ht="15" customHeight="1" x14ac:dyDescent="0.25">
      <c r="A40" s="264" t="s">
        <v>11</v>
      </c>
      <c r="C40" s="270">
        <v>7450</v>
      </c>
      <c r="D40" s="270">
        <v>139</v>
      </c>
      <c r="F40" s="270">
        <v>6168</v>
      </c>
      <c r="G40" s="270">
        <v>124</v>
      </c>
    </row>
    <row r="41" spans="1:8" ht="15" customHeight="1" thickBot="1" x14ac:dyDescent="0.3">
      <c r="A41" s="264" t="s">
        <v>12</v>
      </c>
      <c r="C41" s="270">
        <v>23801</v>
      </c>
      <c r="D41" s="270">
        <v>325</v>
      </c>
      <c r="F41" s="270">
        <v>19524</v>
      </c>
      <c r="G41" s="270">
        <v>294</v>
      </c>
    </row>
    <row r="42" spans="1:8" s="195" customFormat="1" ht="15" customHeight="1" thickTop="1" x14ac:dyDescent="0.25">
      <c r="A42" s="277" t="s">
        <v>10</v>
      </c>
      <c r="B42" s="196"/>
      <c r="C42" s="276">
        <v>15341</v>
      </c>
      <c r="D42" s="276">
        <v>443</v>
      </c>
      <c r="E42" s="273"/>
      <c r="F42" s="276">
        <v>12735</v>
      </c>
      <c r="G42" s="276">
        <v>410</v>
      </c>
      <c r="H42" s="275"/>
    </row>
    <row r="43" spans="1:8" ht="15" customHeight="1" x14ac:dyDescent="0.25">
      <c r="A43" s="271" t="s">
        <v>15</v>
      </c>
      <c r="C43" s="270">
        <v>3282</v>
      </c>
      <c r="D43" s="270">
        <v>101</v>
      </c>
      <c r="F43" s="270">
        <v>2493</v>
      </c>
      <c r="G43" s="270">
        <v>94</v>
      </c>
    </row>
    <row r="44" spans="1:8" ht="15" customHeight="1" x14ac:dyDescent="0.25">
      <c r="A44" s="271" t="s">
        <v>16</v>
      </c>
      <c r="C44" s="270">
        <v>1616</v>
      </c>
      <c r="D44" s="270">
        <v>67</v>
      </c>
      <c r="F44" s="270">
        <v>1443</v>
      </c>
      <c r="G44" s="270">
        <v>61</v>
      </c>
    </row>
    <row r="45" spans="1:8" ht="15" customHeight="1" x14ac:dyDescent="0.25">
      <c r="A45" s="271" t="s">
        <v>17</v>
      </c>
      <c r="C45" s="270">
        <v>9200</v>
      </c>
      <c r="D45" s="270">
        <v>228</v>
      </c>
      <c r="F45" s="270">
        <v>7748</v>
      </c>
      <c r="G45" s="270">
        <v>215</v>
      </c>
    </row>
    <row r="46" spans="1:8" ht="15" customHeight="1" x14ac:dyDescent="0.25">
      <c r="A46" s="271" t="s">
        <v>18</v>
      </c>
      <c r="C46" s="270">
        <v>352</v>
      </c>
      <c r="D46" s="270">
        <v>13</v>
      </c>
      <c r="F46" s="270">
        <v>320</v>
      </c>
      <c r="G46" s="270">
        <v>11</v>
      </c>
    </row>
    <row r="47" spans="1:8" ht="15" customHeight="1" x14ac:dyDescent="0.25">
      <c r="A47" s="271" t="s">
        <v>20</v>
      </c>
      <c r="C47" s="270">
        <v>710</v>
      </c>
      <c r="D47" s="270">
        <v>28</v>
      </c>
      <c r="F47" s="270">
        <v>571</v>
      </c>
      <c r="G47" s="270">
        <v>24</v>
      </c>
    </row>
    <row r="48" spans="1:8" ht="15" customHeight="1" x14ac:dyDescent="0.25">
      <c r="A48" s="271" t="s">
        <v>21</v>
      </c>
      <c r="C48" s="270">
        <v>148</v>
      </c>
      <c r="D48" s="270">
        <v>4</v>
      </c>
      <c r="F48" s="270">
        <v>132</v>
      </c>
      <c r="G48" s="270">
        <v>4</v>
      </c>
    </row>
    <row r="49" spans="1:8" ht="15" customHeight="1" thickBot="1" x14ac:dyDescent="0.3">
      <c r="A49" s="268" t="s">
        <v>22</v>
      </c>
      <c r="B49" s="267"/>
      <c r="C49" s="266">
        <v>33</v>
      </c>
      <c r="D49" s="266">
        <v>2</v>
      </c>
      <c r="E49" s="265"/>
      <c r="F49" s="266">
        <v>28</v>
      </c>
      <c r="G49" s="266">
        <v>1</v>
      </c>
    </row>
    <row r="50" spans="1:8" ht="15" customHeight="1" x14ac:dyDescent="0.25">
      <c r="A50" s="287"/>
      <c r="B50" s="287"/>
      <c r="C50" s="263"/>
      <c r="D50" s="263"/>
      <c r="F50" s="263"/>
      <c r="G50" s="263"/>
    </row>
    <row r="51" spans="1:8" ht="15" customHeight="1" thickBot="1" x14ac:dyDescent="0.3">
      <c r="A51" s="895" t="s">
        <v>410</v>
      </c>
      <c r="B51" s="894"/>
      <c r="C51" s="894"/>
      <c r="D51" s="894"/>
      <c r="E51" s="894"/>
      <c r="F51" s="894"/>
      <c r="G51" s="894"/>
    </row>
    <row r="52" spans="1:8" s="280" customFormat="1" ht="20.100000000000001" customHeight="1" x14ac:dyDescent="0.25">
      <c r="A52" s="890" t="s">
        <v>5</v>
      </c>
      <c r="B52" s="286"/>
      <c r="C52" s="889" t="s">
        <v>0</v>
      </c>
      <c r="D52" s="889"/>
      <c r="E52" s="198"/>
      <c r="F52" s="889" t="s">
        <v>381</v>
      </c>
      <c r="G52" s="889"/>
      <c r="H52" s="283"/>
    </row>
    <row r="53" spans="1:8" s="280" customFormat="1" ht="39.950000000000003" customHeight="1" x14ac:dyDescent="0.25">
      <c r="A53" s="891"/>
      <c r="B53" s="284"/>
      <c r="C53" s="281" t="s">
        <v>2</v>
      </c>
      <c r="D53" s="281" t="s">
        <v>407</v>
      </c>
      <c r="F53" s="281" t="s">
        <v>2</v>
      </c>
      <c r="G53" s="281" t="s">
        <v>407</v>
      </c>
      <c r="H53" s="283"/>
    </row>
    <row r="54" spans="1:8" s="195" customFormat="1" ht="15" customHeight="1" x14ac:dyDescent="0.25">
      <c r="A54" s="196" t="s">
        <v>9</v>
      </c>
      <c r="B54" s="196"/>
      <c r="C54" s="279">
        <v>46592</v>
      </c>
      <c r="D54" s="279">
        <v>647</v>
      </c>
      <c r="F54" s="279">
        <v>38427</v>
      </c>
      <c r="G54" s="279">
        <v>505</v>
      </c>
      <c r="H54" s="275"/>
    </row>
    <row r="55" spans="1:8" ht="15" customHeight="1" x14ac:dyDescent="0.25">
      <c r="A55" s="264" t="s">
        <v>10</v>
      </c>
      <c r="C55" s="270">
        <v>15341</v>
      </c>
      <c r="D55" s="270">
        <v>259</v>
      </c>
      <c r="F55" s="270">
        <v>12735</v>
      </c>
      <c r="G55" s="270">
        <v>215</v>
      </c>
    </row>
    <row r="56" spans="1:8" ht="15" customHeight="1" x14ac:dyDescent="0.25">
      <c r="A56" s="264" t="s">
        <v>11</v>
      </c>
      <c r="C56" s="270">
        <v>7450</v>
      </c>
      <c r="D56" s="270">
        <v>127</v>
      </c>
      <c r="F56" s="270">
        <v>6168</v>
      </c>
      <c r="G56" s="270">
        <v>92</v>
      </c>
    </row>
    <row r="57" spans="1:8" ht="15" customHeight="1" thickBot="1" x14ac:dyDescent="0.3">
      <c r="A57" s="264" t="s">
        <v>12</v>
      </c>
      <c r="C57" s="270">
        <v>23801</v>
      </c>
      <c r="D57" s="270">
        <v>261</v>
      </c>
      <c r="F57" s="270">
        <v>19524</v>
      </c>
      <c r="G57" s="270">
        <v>198</v>
      </c>
    </row>
    <row r="58" spans="1:8" s="195" customFormat="1" ht="15" customHeight="1" thickTop="1" x14ac:dyDescent="0.25">
      <c r="A58" s="277" t="s">
        <v>10</v>
      </c>
      <c r="B58" s="196"/>
      <c r="C58" s="276">
        <v>15341</v>
      </c>
      <c r="D58" s="276">
        <v>259</v>
      </c>
      <c r="E58" s="273"/>
      <c r="F58" s="276">
        <v>12735</v>
      </c>
      <c r="G58" s="276">
        <v>215</v>
      </c>
      <c r="H58" s="275"/>
    </row>
    <row r="59" spans="1:8" ht="15" customHeight="1" x14ac:dyDescent="0.25">
      <c r="A59" s="271" t="s">
        <v>15</v>
      </c>
      <c r="C59" s="270">
        <v>3282</v>
      </c>
      <c r="D59" s="270">
        <v>44</v>
      </c>
      <c r="F59" s="270">
        <v>2493</v>
      </c>
      <c r="G59" s="270">
        <v>34</v>
      </c>
    </row>
    <row r="60" spans="1:8" ht="15" customHeight="1" x14ac:dyDescent="0.25">
      <c r="A60" s="271" t="s">
        <v>16</v>
      </c>
      <c r="C60" s="270">
        <v>1616</v>
      </c>
      <c r="D60" s="270">
        <v>7</v>
      </c>
      <c r="F60" s="270">
        <v>1443</v>
      </c>
      <c r="G60" s="270">
        <v>6</v>
      </c>
    </row>
    <row r="61" spans="1:8" ht="15" customHeight="1" x14ac:dyDescent="0.25">
      <c r="A61" s="271" t="s">
        <v>17</v>
      </c>
      <c r="C61" s="270">
        <v>9200</v>
      </c>
      <c r="D61" s="270">
        <v>189</v>
      </c>
      <c r="F61" s="270">
        <v>7748</v>
      </c>
      <c r="G61" s="270">
        <v>160</v>
      </c>
    </row>
    <row r="62" spans="1:8" ht="15" customHeight="1" x14ac:dyDescent="0.25">
      <c r="A62" s="271" t="s">
        <v>18</v>
      </c>
      <c r="C62" s="270">
        <v>352</v>
      </c>
      <c r="D62" s="270">
        <v>0</v>
      </c>
      <c r="F62" s="270">
        <v>320</v>
      </c>
      <c r="G62" s="270">
        <v>0</v>
      </c>
    </row>
    <row r="63" spans="1:8" ht="15" customHeight="1" x14ac:dyDescent="0.25">
      <c r="A63" s="271" t="s">
        <v>20</v>
      </c>
      <c r="C63" s="270">
        <v>710</v>
      </c>
      <c r="D63" s="270">
        <v>18</v>
      </c>
      <c r="F63" s="270">
        <v>571</v>
      </c>
      <c r="G63" s="270">
        <v>15</v>
      </c>
    </row>
    <row r="64" spans="1:8" ht="15" customHeight="1" x14ac:dyDescent="0.25">
      <c r="A64" s="271" t="s">
        <v>21</v>
      </c>
      <c r="C64" s="270">
        <v>148</v>
      </c>
      <c r="D64" s="270">
        <v>0</v>
      </c>
      <c r="F64" s="270">
        <v>132</v>
      </c>
      <c r="G64" s="270">
        <v>0</v>
      </c>
    </row>
    <row r="65" spans="1:8" ht="15" customHeight="1" thickBot="1" x14ac:dyDescent="0.3">
      <c r="A65" s="268" t="s">
        <v>22</v>
      </c>
      <c r="B65" s="267"/>
      <c r="C65" s="266">
        <v>33</v>
      </c>
      <c r="D65" s="266">
        <v>1</v>
      </c>
      <c r="E65" s="265"/>
      <c r="F65" s="266">
        <v>28</v>
      </c>
      <c r="G65" s="266">
        <v>0</v>
      </c>
    </row>
    <row r="67" spans="1:8" ht="15" customHeight="1" thickBot="1" x14ac:dyDescent="0.3">
      <c r="A67" s="895" t="s">
        <v>409</v>
      </c>
      <c r="B67" s="894"/>
      <c r="C67" s="894"/>
      <c r="D67" s="894"/>
      <c r="E67" s="894"/>
      <c r="F67" s="894"/>
      <c r="G67" s="894"/>
    </row>
    <row r="68" spans="1:8" s="280" customFormat="1" ht="20.100000000000001" customHeight="1" x14ac:dyDescent="0.25">
      <c r="A68" s="890" t="s">
        <v>5</v>
      </c>
      <c r="B68" s="286"/>
      <c r="C68" s="889" t="s">
        <v>0</v>
      </c>
      <c r="D68" s="889"/>
      <c r="E68" s="198"/>
      <c r="F68" s="889" t="s">
        <v>381</v>
      </c>
      <c r="G68" s="889"/>
      <c r="H68" s="283"/>
    </row>
    <row r="69" spans="1:8" s="280" customFormat="1" ht="39.950000000000003" customHeight="1" x14ac:dyDescent="0.25">
      <c r="A69" s="891"/>
      <c r="B69" s="284"/>
      <c r="C69" s="281" t="s">
        <v>2</v>
      </c>
      <c r="D69" s="281" t="s">
        <v>407</v>
      </c>
      <c r="F69" s="281" t="s">
        <v>2</v>
      </c>
      <c r="G69" s="281" t="s">
        <v>407</v>
      </c>
      <c r="H69" s="283"/>
    </row>
    <row r="70" spans="1:8" s="195" customFormat="1" ht="15" customHeight="1" x14ac:dyDescent="0.25">
      <c r="A70" s="196" t="s">
        <v>9</v>
      </c>
      <c r="B70" s="196"/>
      <c r="C70" s="279">
        <v>46592</v>
      </c>
      <c r="D70" s="279">
        <v>325</v>
      </c>
      <c r="F70" s="279">
        <v>38427</v>
      </c>
      <c r="G70" s="279">
        <v>252</v>
      </c>
      <c r="H70" s="275"/>
    </row>
    <row r="71" spans="1:8" ht="15" customHeight="1" x14ac:dyDescent="0.25">
      <c r="A71" s="264" t="s">
        <v>10</v>
      </c>
      <c r="C71" s="270">
        <v>15341</v>
      </c>
      <c r="D71" s="270">
        <v>139</v>
      </c>
      <c r="F71" s="270">
        <v>12735</v>
      </c>
      <c r="G71" s="270">
        <v>113</v>
      </c>
    </row>
    <row r="72" spans="1:8" ht="15" customHeight="1" x14ac:dyDescent="0.25">
      <c r="A72" s="264" t="s">
        <v>11</v>
      </c>
      <c r="C72" s="270">
        <v>7450</v>
      </c>
      <c r="D72" s="270">
        <v>58</v>
      </c>
      <c r="F72" s="270">
        <v>6168</v>
      </c>
      <c r="G72" s="270">
        <v>45</v>
      </c>
    </row>
    <row r="73" spans="1:8" ht="15" customHeight="1" thickBot="1" x14ac:dyDescent="0.3">
      <c r="A73" s="264" t="s">
        <v>12</v>
      </c>
      <c r="C73" s="270">
        <v>23801</v>
      </c>
      <c r="D73" s="270">
        <v>128</v>
      </c>
      <c r="F73" s="270">
        <v>19524</v>
      </c>
      <c r="G73" s="270">
        <v>94</v>
      </c>
    </row>
    <row r="74" spans="1:8" s="195" customFormat="1" ht="15" customHeight="1" thickTop="1" x14ac:dyDescent="0.25">
      <c r="A74" s="277" t="s">
        <v>10</v>
      </c>
      <c r="B74" s="196"/>
      <c r="C74" s="276">
        <v>15341</v>
      </c>
      <c r="D74" s="276">
        <v>139</v>
      </c>
      <c r="E74" s="273"/>
      <c r="F74" s="276">
        <v>12735</v>
      </c>
      <c r="G74" s="276">
        <v>113</v>
      </c>
      <c r="H74" s="275"/>
    </row>
    <row r="75" spans="1:8" ht="15" customHeight="1" x14ac:dyDescent="0.25">
      <c r="A75" s="271" t="s">
        <v>15</v>
      </c>
      <c r="C75" s="270">
        <v>3282</v>
      </c>
      <c r="D75" s="270">
        <v>28</v>
      </c>
      <c r="F75" s="270">
        <v>2493</v>
      </c>
      <c r="G75" s="270">
        <v>23</v>
      </c>
    </row>
    <row r="76" spans="1:8" ht="15" customHeight="1" x14ac:dyDescent="0.25">
      <c r="A76" s="271" t="s">
        <v>16</v>
      </c>
      <c r="C76" s="270">
        <v>1616</v>
      </c>
      <c r="D76" s="270">
        <v>5</v>
      </c>
      <c r="F76" s="270">
        <v>1443</v>
      </c>
      <c r="G76" s="270">
        <v>3</v>
      </c>
    </row>
    <row r="77" spans="1:8" ht="15" customHeight="1" x14ac:dyDescent="0.25">
      <c r="A77" s="271" t="s">
        <v>17</v>
      </c>
      <c r="C77" s="270">
        <v>9200</v>
      </c>
      <c r="D77" s="270">
        <v>95</v>
      </c>
      <c r="F77" s="270">
        <v>7748</v>
      </c>
      <c r="G77" s="270">
        <v>76</v>
      </c>
    </row>
    <row r="78" spans="1:8" ht="15" customHeight="1" x14ac:dyDescent="0.25">
      <c r="A78" s="271" t="s">
        <v>18</v>
      </c>
      <c r="C78" s="270">
        <v>352</v>
      </c>
      <c r="D78" s="270">
        <v>2</v>
      </c>
      <c r="F78" s="270">
        <v>320</v>
      </c>
      <c r="G78" s="270">
        <v>2</v>
      </c>
    </row>
    <row r="79" spans="1:8" ht="15" customHeight="1" x14ac:dyDescent="0.25">
      <c r="A79" s="271" t="s">
        <v>20</v>
      </c>
      <c r="C79" s="270">
        <v>710</v>
      </c>
      <c r="D79" s="270">
        <v>6</v>
      </c>
      <c r="F79" s="270">
        <v>571</v>
      </c>
      <c r="G79" s="270">
        <v>6</v>
      </c>
    </row>
    <row r="80" spans="1:8" ht="15" customHeight="1" x14ac:dyDescent="0.25">
      <c r="A80" s="271" t="s">
        <v>21</v>
      </c>
      <c r="C80" s="270">
        <v>148</v>
      </c>
      <c r="D80" s="270">
        <v>3</v>
      </c>
      <c r="F80" s="270">
        <v>132</v>
      </c>
      <c r="G80" s="270">
        <v>3</v>
      </c>
    </row>
    <row r="81" spans="1:8" ht="15" customHeight="1" thickBot="1" x14ac:dyDescent="0.3">
      <c r="A81" s="268" t="s">
        <v>22</v>
      </c>
      <c r="B81" s="267"/>
      <c r="C81" s="266">
        <v>33</v>
      </c>
      <c r="D81" s="266">
        <v>0</v>
      </c>
      <c r="E81" s="265"/>
      <c r="F81" s="266">
        <v>28</v>
      </c>
      <c r="G81" s="266">
        <v>0</v>
      </c>
    </row>
    <row r="83" spans="1:8" ht="15" customHeight="1" thickBot="1" x14ac:dyDescent="0.3">
      <c r="A83" s="895" t="s">
        <v>408</v>
      </c>
      <c r="B83" s="894"/>
      <c r="C83" s="894"/>
      <c r="D83" s="894"/>
      <c r="E83" s="894"/>
      <c r="F83" s="894"/>
      <c r="G83" s="894"/>
    </row>
    <row r="84" spans="1:8" s="280" customFormat="1" ht="20.100000000000001" customHeight="1" x14ac:dyDescent="0.25">
      <c r="A84" s="890" t="s">
        <v>5</v>
      </c>
      <c r="B84" s="286"/>
      <c r="C84" s="889" t="s">
        <v>0</v>
      </c>
      <c r="D84" s="889"/>
      <c r="E84" s="198"/>
      <c r="F84" s="889" t="s">
        <v>381</v>
      </c>
      <c r="G84" s="889"/>
      <c r="H84" s="283"/>
    </row>
    <row r="85" spans="1:8" s="280" customFormat="1" ht="39.950000000000003" customHeight="1" x14ac:dyDescent="0.25">
      <c r="A85" s="891"/>
      <c r="B85" s="284"/>
      <c r="C85" s="281" t="s">
        <v>2</v>
      </c>
      <c r="D85" s="281" t="s">
        <v>407</v>
      </c>
      <c r="F85" s="281" t="s">
        <v>2</v>
      </c>
      <c r="G85" s="281" t="s">
        <v>407</v>
      </c>
      <c r="H85" s="283"/>
    </row>
    <row r="86" spans="1:8" s="195" customFormat="1" ht="15" customHeight="1" x14ac:dyDescent="0.25">
      <c r="A86" s="196" t="s">
        <v>9</v>
      </c>
      <c r="B86" s="196"/>
      <c r="C86" s="279">
        <v>46592</v>
      </c>
      <c r="D86" s="279">
        <v>124</v>
      </c>
      <c r="F86" s="279">
        <v>38427</v>
      </c>
      <c r="G86" s="279">
        <v>119</v>
      </c>
      <c r="H86" s="275"/>
    </row>
    <row r="87" spans="1:8" ht="15" customHeight="1" x14ac:dyDescent="0.25">
      <c r="A87" s="264" t="s">
        <v>10</v>
      </c>
      <c r="C87" s="270">
        <v>15341</v>
      </c>
      <c r="D87" s="270">
        <v>53</v>
      </c>
      <c r="F87" s="270">
        <v>12735</v>
      </c>
      <c r="G87" s="270">
        <v>51</v>
      </c>
    </row>
    <row r="88" spans="1:8" ht="15" customHeight="1" x14ac:dyDescent="0.25">
      <c r="A88" s="264" t="s">
        <v>11</v>
      </c>
      <c r="C88" s="270">
        <v>7450</v>
      </c>
      <c r="D88" s="270">
        <v>10</v>
      </c>
      <c r="F88" s="270">
        <v>6168</v>
      </c>
      <c r="G88" s="270">
        <v>9</v>
      </c>
    </row>
    <row r="89" spans="1:8" ht="15" customHeight="1" thickBot="1" x14ac:dyDescent="0.3">
      <c r="A89" s="264" t="s">
        <v>12</v>
      </c>
      <c r="C89" s="270">
        <v>23801</v>
      </c>
      <c r="D89" s="270">
        <v>61</v>
      </c>
      <c r="F89" s="270">
        <v>19524</v>
      </c>
      <c r="G89" s="270">
        <v>59</v>
      </c>
    </row>
    <row r="90" spans="1:8" s="195" customFormat="1" ht="15" customHeight="1" thickTop="1" x14ac:dyDescent="0.25">
      <c r="A90" s="277" t="s">
        <v>10</v>
      </c>
      <c r="B90" s="196"/>
      <c r="C90" s="276">
        <v>15341</v>
      </c>
      <c r="D90" s="276">
        <v>53</v>
      </c>
      <c r="E90" s="273"/>
      <c r="F90" s="276">
        <v>12735</v>
      </c>
      <c r="G90" s="276">
        <v>51</v>
      </c>
      <c r="H90" s="275"/>
    </row>
    <row r="91" spans="1:8" ht="15" customHeight="1" x14ac:dyDescent="0.25">
      <c r="A91" s="271" t="s">
        <v>15</v>
      </c>
      <c r="C91" s="270">
        <v>3282</v>
      </c>
      <c r="D91" s="270">
        <v>15</v>
      </c>
      <c r="F91" s="270">
        <v>2493</v>
      </c>
      <c r="G91" s="270">
        <v>15</v>
      </c>
    </row>
    <row r="92" spans="1:8" ht="15" customHeight="1" x14ac:dyDescent="0.25">
      <c r="A92" s="271" t="s">
        <v>16</v>
      </c>
      <c r="C92" s="270">
        <v>1616</v>
      </c>
      <c r="D92" s="270">
        <v>7</v>
      </c>
      <c r="F92" s="270">
        <v>1443</v>
      </c>
      <c r="G92" s="270">
        <v>7</v>
      </c>
    </row>
    <row r="93" spans="1:8" ht="15" customHeight="1" x14ac:dyDescent="0.25">
      <c r="A93" s="271" t="s">
        <v>17</v>
      </c>
      <c r="C93" s="270">
        <v>9200</v>
      </c>
      <c r="D93" s="270">
        <v>22</v>
      </c>
      <c r="F93" s="270">
        <v>7748</v>
      </c>
      <c r="G93" s="270">
        <v>20</v>
      </c>
    </row>
    <row r="94" spans="1:8" ht="15" customHeight="1" x14ac:dyDescent="0.25">
      <c r="A94" s="271" t="s">
        <v>18</v>
      </c>
      <c r="C94" s="270">
        <v>352</v>
      </c>
      <c r="D94" s="270">
        <v>4</v>
      </c>
      <c r="F94" s="270">
        <v>320</v>
      </c>
      <c r="G94" s="270">
        <v>4</v>
      </c>
    </row>
    <row r="95" spans="1:8" ht="15" customHeight="1" x14ac:dyDescent="0.25">
      <c r="A95" s="271" t="s">
        <v>20</v>
      </c>
      <c r="C95" s="270">
        <v>710</v>
      </c>
      <c r="D95" s="270">
        <v>3</v>
      </c>
      <c r="F95" s="270">
        <v>571</v>
      </c>
      <c r="G95" s="270">
        <v>3</v>
      </c>
    </row>
    <row r="96" spans="1:8" ht="15" customHeight="1" x14ac:dyDescent="0.25">
      <c r="A96" s="271" t="s">
        <v>21</v>
      </c>
      <c r="C96" s="270">
        <v>148</v>
      </c>
      <c r="D96" s="270">
        <v>1</v>
      </c>
      <c r="F96" s="270">
        <v>132</v>
      </c>
      <c r="G96" s="270">
        <v>1</v>
      </c>
    </row>
    <row r="97" spans="1:7" ht="15" customHeight="1" thickBot="1" x14ac:dyDescent="0.3">
      <c r="A97" s="268" t="s">
        <v>22</v>
      </c>
      <c r="B97" s="267"/>
      <c r="C97" s="266">
        <v>33</v>
      </c>
      <c r="D97" s="266">
        <v>1</v>
      </c>
      <c r="E97" s="265"/>
      <c r="F97" s="266">
        <v>28</v>
      </c>
      <c r="G97" s="266">
        <v>1</v>
      </c>
    </row>
    <row r="98" spans="1:7" ht="15" customHeight="1" x14ac:dyDescent="0.25">
      <c r="A98" s="888" t="s">
        <v>572</v>
      </c>
      <c r="B98" s="888"/>
      <c r="C98" s="888"/>
      <c r="D98" s="888"/>
      <c r="E98" s="888"/>
      <c r="F98" s="888"/>
      <c r="G98" s="888"/>
    </row>
    <row r="99" spans="1:7" ht="30" customHeight="1" x14ac:dyDescent="0.25">
      <c r="A99" s="892" t="s">
        <v>416</v>
      </c>
      <c r="B99" s="892"/>
      <c r="C99" s="892"/>
      <c r="D99" s="892"/>
      <c r="E99" s="892"/>
      <c r="F99" s="892"/>
      <c r="G99" s="892"/>
    </row>
  </sheetData>
  <mergeCells count="28">
    <mergeCell ref="A99:G99"/>
    <mergeCell ref="F20:G20"/>
    <mergeCell ref="A2:G2"/>
    <mergeCell ref="A3:G3"/>
    <mergeCell ref="A19:G19"/>
    <mergeCell ref="A35:G35"/>
    <mergeCell ref="A51:G51"/>
    <mergeCell ref="A67:G67"/>
    <mergeCell ref="A83:G83"/>
    <mergeCell ref="A36:A37"/>
    <mergeCell ref="A52:A53"/>
    <mergeCell ref="C52:D52"/>
    <mergeCell ref="F52:G52"/>
    <mergeCell ref="A68:A69"/>
    <mergeCell ref="A1:G1"/>
    <mergeCell ref="A98:G98"/>
    <mergeCell ref="C4:D4"/>
    <mergeCell ref="A4:A5"/>
    <mergeCell ref="F4:G4"/>
    <mergeCell ref="C20:D20"/>
    <mergeCell ref="C36:D36"/>
    <mergeCell ref="C68:D68"/>
    <mergeCell ref="F68:G68"/>
    <mergeCell ref="F36:G36"/>
    <mergeCell ref="A20:A21"/>
    <mergeCell ref="A84:A85"/>
    <mergeCell ref="C84:D84"/>
    <mergeCell ref="F84:G84"/>
  </mergeCells>
  <hyperlinks>
    <hyperlink ref="A1:G1" location="ToC!A1" display="Back"/>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93"/>
  <sheetViews>
    <sheetView showGridLines="0" workbookViewId="0">
      <selection sqref="A1:K1"/>
    </sheetView>
  </sheetViews>
  <sheetFormatPr defaultColWidth="10.7109375" defaultRowHeight="15" customHeight="1" x14ac:dyDescent="0.25"/>
  <cols>
    <col min="1" max="1" width="46.42578125" style="191" customWidth="1"/>
    <col min="2" max="2" width="1.7109375" style="457" customWidth="1"/>
    <col min="3" max="11" width="10.7109375" style="190"/>
    <col min="12" max="16384" width="10.7109375" style="457"/>
  </cols>
  <sheetData>
    <row r="1" spans="1:16" s="190" customFormat="1" ht="15" customHeight="1" x14ac:dyDescent="0.2">
      <c r="A1" s="896" t="s">
        <v>308</v>
      </c>
      <c r="B1" s="896"/>
      <c r="C1" s="896"/>
      <c r="D1" s="896"/>
      <c r="E1" s="896"/>
      <c r="F1" s="896"/>
      <c r="G1" s="896"/>
      <c r="H1" s="896"/>
      <c r="I1" s="896"/>
      <c r="J1" s="896"/>
      <c r="K1" s="896"/>
    </row>
    <row r="2" spans="1:16" s="190" customFormat="1" ht="39.950000000000003" customHeight="1" x14ac:dyDescent="0.2">
      <c r="A2" s="893" t="s">
        <v>414</v>
      </c>
      <c r="B2" s="893"/>
      <c r="C2" s="893"/>
      <c r="D2" s="893"/>
      <c r="E2" s="893"/>
      <c r="F2" s="893"/>
      <c r="G2" s="893"/>
      <c r="H2" s="893"/>
      <c r="I2" s="893"/>
      <c r="J2" s="893"/>
      <c r="K2" s="893"/>
      <c r="L2" s="199"/>
      <c r="M2" s="199"/>
      <c r="N2" s="199"/>
      <c r="O2" s="199"/>
      <c r="P2" s="199"/>
    </row>
    <row r="3" spans="1:16" ht="15" customHeight="1" thickBot="1" x14ac:dyDescent="0.25">
      <c r="A3" s="898" t="s">
        <v>413</v>
      </c>
      <c r="B3" s="898"/>
      <c r="C3" s="898"/>
      <c r="D3" s="898"/>
      <c r="E3" s="898"/>
      <c r="F3" s="898"/>
      <c r="G3" s="898"/>
      <c r="H3" s="898"/>
      <c r="I3" s="898"/>
      <c r="J3" s="898"/>
      <c r="K3" s="898"/>
    </row>
    <row r="4" spans="1:16" s="48" customFormat="1" ht="20.100000000000001" customHeight="1" x14ac:dyDescent="0.2">
      <c r="A4" s="455" t="s">
        <v>5</v>
      </c>
      <c r="B4" s="458"/>
      <c r="C4" s="289">
        <v>2008</v>
      </c>
      <c r="D4" s="289">
        <v>2009</v>
      </c>
      <c r="E4" s="289">
        <v>2010</v>
      </c>
      <c r="F4" s="289">
        <v>2011</v>
      </c>
      <c r="G4" s="289">
        <v>2012</v>
      </c>
      <c r="H4" s="289">
        <v>2013</v>
      </c>
      <c r="I4" s="289">
        <v>2014</v>
      </c>
      <c r="J4" s="289">
        <v>2015</v>
      </c>
      <c r="K4" s="459" t="s">
        <v>406</v>
      </c>
    </row>
    <row r="5" spans="1:16" ht="15" customHeight="1" x14ac:dyDescent="0.2">
      <c r="A5" s="196" t="s">
        <v>9</v>
      </c>
      <c r="C5" s="278" t="s">
        <v>19</v>
      </c>
      <c r="D5" s="278">
        <v>1.36187800899361</v>
      </c>
      <c r="E5" s="278">
        <v>1.4571162865304901</v>
      </c>
      <c r="F5" s="278">
        <v>1.58859441952822</v>
      </c>
      <c r="G5" s="278">
        <v>1.5619964490897</v>
      </c>
      <c r="H5" s="278">
        <v>1.6218892369861999</v>
      </c>
      <c r="I5" s="278">
        <v>1.7973534840746199</v>
      </c>
      <c r="J5" s="278">
        <v>1.92180855188822</v>
      </c>
      <c r="K5" s="195"/>
    </row>
    <row r="6" spans="1:16" ht="15" customHeight="1" x14ac:dyDescent="0.2">
      <c r="A6" s="191" t="s">
        <v>10</v>
      </c>
      <c r="C6" s="328" t="s">
        <v>19</v>
      </c>
      <c r="D6" s="328">
        <v>1.66007754623902</v>
      </c>
      <c r="E6" s="328">
        <v>1.6968045506354199</v>
      </c>
      <c r="F6" s="328">
        <v>1.9336448336641701</v>
      </c>
      <c r="G6" s="328">
        <v>1.87980472338497</v>
      </c>
      <c r="H6" s="328">
        <v>1.9439479405981901</v>
      </c>
      <c r="I6" s="328">
        <v>2.1203247128250302</v>
      </c>
      <c r="J6" s="328">
        <v>2.3274624712823799</v>
      </c>
    </row>
    <row r="7" spans="1:16" ht="15" customHeight="1" x14ac:dyDescent="0.2">
      <c r="A7" s="191" t="s">
        <v>11</v>
      </c>
      <c r="C7" s="328" t="s">
        <v>19</v>
      </c>
      <c r="D7" s="328">
        <v>1.78385525801918</v>
      </c>
      <c r="E7" s="328">
        <v>1.5976366684262899</v>
      </c>
      <c r="F7" s="328">
        <v>1.80937197077555</v>
      </c>
      <c r="G7" s="328">
        <v>1.88413338142375</v>
      </c>
      <c r="H7" s="328">
        <v>1.8718372396074601</v>
      </c>
      <c r="I7" s="328">
        <v>2.06155143356537</v>
      </c>
      <c r="J7" s="328">
        <v>2.4155723644398601</v>
      </c>
    </row>
    <row r="8" spans="1:16" ht="15" customHeight="1" thickBot="1" x14ac:dyDescent="0.25">
      <c r="A8" s="191" t="s">
        <v>12</v>
      </c>
      <c r="C8" s="328" t="s">
        <v>19</v>
      </c>
      <c r="D8" s="328">
        <v>1.03442801988496</v>
      </c>
      <c r="E8" s="328">
        <v>1.23609376479685</v>
      </c>
      <c r="F8" s="328">
        <v>1.28602716918539</v>
      </c>
      <c r="G8" s="328">
        <v>1.2591068759112001</v>
      </c>
      <c r="H8" s="328">
        <v>1.31851876364113</v>
      </c>
      <c r="I8" s="328">
        <v>1.53335269007952</v>
      </c>
      <c r="J8" s="328">
        <v>1.52713474433535</v>
      </c>
    </row>
    <row r="9" spans="1:16" ht="15" customHeight="1" thickTop="1" x14ac:dyDescent="0.2">
      <c r="A9" s="277" t="s">
        <v>10</v>
      </c>
      <c r="C9" s="274" t="s">
        <v>19</v>
      </c>
      <c r="D9" s="274">
        <v>1.66007754623902</v>
      </c>
      <c r="E9" s="274">
        <v>1.6968045506354199</v>
      </c>
      <c r="F9" s="274">
        <v>1.9336448336641701</v>
      </c>
      <c r="G9" s="274">
        <v>1.87980472338497</v>
      </c>
      <c r="H9" s="274">
        <v>1.9439479405981901</v>
      </c>
      <c r="I9" s="274">
        <v>2.1203247128250302</v>
      </c>
      <c r="J9" s="274">
        <v>2.3274624712823799</v>
      </c>
      <c r="K9" s="273"/>
    </row>
    <row r="10" spans="1:16" ht="15" customHeight="1" x14ac:dyDescent="0.2">
      <c r="A10" s="317" t="s">
        <v>15</v>
      </c>
      <c r="C10" s="328" t="s">
        <v>19</v>
      </c>
      <c r="D10" s="328" t="s">
        <v>19</v>
      </c>
      <c r="E10" s="328">
        <v>2.14439779856645</v>
      </c>
      <c r="F10" s="328">
        <v>2.2299108842033202</v>
      </c>
      <c r="G10" s="328">
        <v>1.8732561403777199</v>
      </c>
      <c r="H10" s="328">
        <v>2.5363939792039401</v>
      </c>
      <c r="I10" s="328">
        <v>2.3738058906600901</v>
      </c>
      <c r="J10" s="328">
        <v>2.7003128782476802</v>
      </c>
    </row>
    <row r="11" spans="1:16" ht="15" customHeight="1" x14ac:dyDescent="0.2">
      <c r="A11" s="317" t="s">
        <v>16</v>
      </c>
      <c r="C11" s="328" t="s">
        <v>19</v>
      </c>
      <c r="D11" s="328" t="s">
        <v>19</v>
      </c>
      <c r="E11" s="328" t="s">
        <v>19</v>
      </c>
      <c r="F11" s="328">
        <v>2.5184875868678902</v>
      </c>
      <c r="G11" s="328">
        <v>2.7356958485772802</v>
      </c>
      <c r="H11" s="328">
        <v>2.9230610333756002</v>
      </c>
      <c r="I11" s="328">
        <v>3.0208531449264502</v>
      </c>
      <c r="J11" s="328">
        <v>4.0082520363865397</v>
      </c>
    </row>
    <row r="12" spans="1:16" ht="15" customHeight="1" x14ac:dyDescent="0.2">
      <c r="A12" s="317" t="s">
        <v>17</v>
      </c>
      <c r="C12" s="328" t="s">
        <v>19</v>
      </c>
      <c r="D12" s="328">
        <v>1.27931326270268</v>
      </c>
      <c r="E12" s="328">
        <v>1.3458917762054401</v>
      </c>
      <c r="F12" s="328">
        <v>1.68458481249115</v>
      </c>
      <c r="G12" s="328">
        <v>1.62562804753529</v>
      </c>
      <c r="H12" s="328">
        <v>1.5989976551643501</v>
      </c>
      <c r="I12" s="328">
        <v>1.8645955618686101</v>
      </c>
      <c r="J12" s="328">
        <v>1.78541821458821</v>
      </c>
    </row>
    <row r="13" spans="1:16" ht="15" customHeight="1" x14ac:dyDescent="0.2">
      <c r="A13" s="317" t="s">
        <v>18</v>
      </c>
      <c r="C13" s="328" t="s">
        <v>19</v>
      </c>
      <c r="D13" s="328" t="s">
        <v>19</v>
      </c>
      <c r="E13" s="328" t="s">
        <v>19</v>
      </c>
      <c r="F13" s="328" t="s">
        <v>19</v>
      </c>
      <c r="G13" s="328" t="s">
        <v>19</v>
      </c>
      <c r="H13" s="328" t="s">
        <v>19</v>
      </c>
      <c r="I13" s="328" t="s">
        <v>19</v>
      </c>
      <c r="J13" s="328" t="s">
        <v>19</v>
      </c>
    </row>
    <row r="14" spans="1:16" ht="15" customHeight="1" x14ac:dyDescent="0.2">
      <c r="A14" s="317" t="s">
        <v>20</v>
      </c>
      <c r="C14" s="328" t="s">
        <v>19</v>
      </c>
      <c r="D14" s="328" t="s">
        <v>19</v>
      </c>
      <c r="E14" s="328" t="s">
        <v>19</v>
      </c>
      <c r="F14" s="328" t="s">
        <v>19</v>
      </c>
      <c r="G14" s="328" t="s">
        <v>19</v>
      </c>
      <c r="H14" s="328" t="s">
        <v>19</v>
      </c>
      <c r="I14" s="328" t="s">
        <v>19</v>
      </c>
      <c r="J14" s="328" t="s">
        <v>19</v>
      </c>
    </row>
    <row r="15" spans="1:16" ht="15" customHeight="1" x14ac:dyDescent="0.2">
      <c r="A15" s="317" t="s">
        <v>21</v>
      </c>
      <c r="C15" s="328" t="s">
        <v>19</v>
      </c>
      <c r="D15" s="328" t="s">
        <v>19</v>
      </c>
      <c r="E15" s="328" t="s">
        <v>19</v>
      </c>
      <c r="F15" s="328" t="s">
        <v>19</v>
      </c>
      <c r="G15" s="328" t="s">
        <v>19</v>
      </c>
      <c r="H15" s="328" t="s">
        <v>19</v>
      </c>
      <c r="I15" s="328" t="s">
        <v>19</v>
      </c>
      <c r="J15" s="328" t="s">
        <v>19</v>
      </c>
    </row>
    <row r="16" spans="1:16" ht="15" customHeight="1" thickBot="1" x14ac:dyDescent="0.25">
      <c r="A16" s="460" t="s">
        <v>22</v>
      </c>
      <c r="C16" s="456" t="s">
        <v>19</v>
      </c>
      <c r="D16" s="456" t="s">
        <v>19</v>
      </c>
      <c r="E16" s="456" t="s">
        <v>19</v>
      </c>
      <c r="F16" s="456" t="s">
        <v>19</v>
      </c>
      <c r="G16" s="456" t="s">
        <v>19</v>
      </c>
      <c r="H16" s="456" t="s">
        <v>19</v>
      </c>
      <c r="I16" s="456" t="s">
        <v>19</v>
      </c>
      <c r="J16" s="456" t="s">
        <v>19</v>
      </c>
      <c r="K16" s="193"/>
    </row>
    <row r="17" spans="1:11" ht="15" customHeight="1" x14ac:dyDescent="0.2">
      <c r="A17" s="327"/>
      <c r="B17" s="461"/>
      <c r="C17" s="326"/>
      <c r="D17" s="326"/>
      <c r="E17" s="326"/>
      <c r="F17" s="326"/>
      <c r="G17" s="326"/>
      <c r="H17" s="326"/>
      <c r="I17" s="326"/>
      <c r="J17" s="326"/>
      <c r="K17" s="326"/>
    </row>
    <row r="18" spans="1:11" ht="15" customHeight="1" thickBot="1" x14ac:dyDescent="0.25">
      <c r="A18" s="899" t="s">
        <v>412</v>
      </c>
      <c r="B18" s="899"/>
      <c r="C18" s="899"/>
      <c r="D18" s="899"/>
      <c r="E18" s="899"/>
      <c r="F18" s="899"/>
      <c r="G18" s="899"/>
      <c r="H18" s="899"/>
      <c r="I18" s="899"/>
      <c r="J18" s="899"/>
      <c r="K18" s="899"/>
    </row>
    <row r="19" spans="1:11" s="48" customFormat="1" ht="20.100000000000001" customHeight="1" x14ac:dyDescent="0.2">
      <c r="A19" s="455" t="s">
        <v>5</v>
      </c>
      <c r="B19" s="458"/>
      <c r="C19" s="289">
        <v>2008</v>
      </c>
      <c r="D19" s="289">
        <v>2009</v>
      </c>
      <c r="E19" s="289">
        <v>2010</v>
      </c>
      <c r="F19" s="289">
        <v>2011</v>
      </c>
      <c r="G19" s="289">
        <v>2012</v>
      </c>
      <c r="H19" s="289">
        <v>2013</v>
      </c>
      <c r="I19" s="289">
        <v>2014</v>
      </c>
      <c r="J19" s="289">
        <v>2015</v>
      </c>
      <c r="K19" s="459" t="s">
        <v>406</v>
      </c>
    </row>
    <row r="20" spans="1:11" ht="15" customHeight="1" x14ac:dyDescent="0.2">
      <c r="A20" s="196" t="s">
        <v>9</v>
      </c>
      <c r="C20" s="278" t="s">
        <v>19</v>
      </c>
      <c r="D20" s="278">
        <v>1.06773046882698</v>
      </c>
      <c r="E20" s="278">
        <v>1.2314800343227399</v>
      </c>
      <c r="F20" s="278">
        <v>1.52726472757385</v>
      </c>
      <c r="G20" s="278">
        <v>1.4085656982955499</v>
      </c>
      <c r="H20" s="278">
        <v>1.42985574022981</v>
      </c>
      <c r="I20" s="278">
        <v>1.65390435278207</v>
      </c>
      <c r="J20" s="278">
        <v>1.9409965715088899</v>
      </c>
      <c r="K20" s="195"/>
    </row>
    <row r="21" spans="1:11" ht="15" customHeight="1" x14ac:dyDescent="0.2">
      <c r="A21" s="191" t="s">
        <v>10</v>
      </c>
      <c r="C21" s="328" t="s">
        <v>19</v>
      </c>
      <c r="D21" s="328">
        <v>2.1225299458253599</v>
      </c>
      <c r="E21" s="328">
        <v>2.1769062932325598</v>
      </c>
      <c r="F21" s="328">
        <v>2.5714076387889899</v>
      </c>
      <c r="G21" s="328">
        <v>2.2243780200773</v>
      </c>
      <c r="H21" s="328">
        <v>2.3484431810842401</v>
      </c>
      <c r="I21" s="328">
        <v>2.2809500239362901</v>
      </c>
      <c r="J21" s="328">
        <v>2.5754185795190199</v>
      </c>
    </row>
    <row r="22" spans="1:11" ht="15" customHeight="1" x14ac:dyDescent="0.2">
      <c r="A22" s="191" t="s">
        <v>11</v>
      </c>
      <c r="C22" s="328" t="s">
        <v>19</v>
      </c>
      <c r="D22" s="328">
        <v>0.88438747742523005</v>
      </c>
      <c r="E22" s="328">
        <v>1.2107112426842299</v>
      </c>
      <c r="F22" s="328">
        <v>1.6673279500742999</v>
      </c>
      <c r="G22" s="328">
        <v>1.32455072856392</v>
      </c>
      <c r="H22" s="328">
        <v>0.95291299143281005</v>
      </c>
      <c r="I22" s="328">
        <v>2.0388567199399601</v>
      </c>
      <c r="J22" s="328">
        <v>2.3804588795207402</v>
      </c>
    </row>
    <row r="23" spans="1:11" ht="15" customHeight="1" thickBot="1" x14ac:dyDescent="0.25">
      <c r="A23" s="191" t="s">
        <v>12</v>
      </c>
      <c r="C23" s="328" t="s">
        <v>19</v>
      </c>
      <c r="D23" s="328">
        <v>0.49092529358849002</v>
      </c>
      <c r="E23" s="328">
        <v>0.52633796278990996</v>
      </c>
      <c r="F23" s="328">
        <v>0.75357778504112005</v>
      </c>
      <c r="G23" s="328">
        <v>0.88451169990463996</v>
      </c>
      <c r="H23" s="328">
        <v>0.92583473992192999</v>
      </c>
      <c r="I23" s="328">
        <v>1.1771411082308301</v>
      </c>
      <c r="J23" s="328">
        <v>1.4211274132975</v>
      </c>
    </row>
    <row r="24" spans="1:11" ht="15" customHeight="1" thickTop="1" x14ac:dyDescent="0.2">
      <c r="A24" s="277" t="s">
        <v>10</v>
      </c>
      <c r="C24" s="274" t="s">
        <v>19</v>
      </c>
      <c r="D24" s="274">
        <v>2.1225299458253599</v>
      </c>
      <c r="E24" s="274">
        <v>2.1769062932325598</v>
      </c>
      <c r="F24" s="274">
        <v>2.5714076387889899</v>
      </c>
      <c r="G24" s="274">
        <v>2.2243780200773</v>
      </c>
      <c r="H24" s="274">
        <v>2.3484431810842401</v>
      </c>
      <c r="I24" s="274">
        <v>2.2809500239362901</v>
      </c>
      <c r="J24" s="274">
        <v>2.5754185795190199</v>
      </c>
      <c r="K24" s="273"/>
    </row>
    <row r="25" spans="1:11" ht="15" customHeight="1" x14ac:dyDescent="0.2">
      <c r="A25" s="317" t="s">
        <v>15</v>
      </c>
      <c r="C25" s="328" t="s">
        <v>19</v>
      </c>
      <c r="D25" s="328" t="s">
        <v>19</v>
      </c>
      <c r="E25" s="328">
        <v>2.45896391925486</v>
      </c>
      <c r="F25" s="328">
        <v>2.8727122256947299</v>
      </c>
      <c r="G25" s="328">
        <v>1.7915109854287501</v>
      </c>
      <c r="H25" s="328">
        <v>2.4831247272636299</v>
      </c>
      <c r="I25" s="328">
        <v>3.1630920747209501</v>
      </c>
      <c r="J25" s="328">
        <v>3.4551395584925499</v>
      </c>
    </row>
    <row r="26" spans="1:11" ht="15" customHeight="1" x14ac:dyDescent="0.2">
      <c r="A26" s="317" t="s">
        <v>16</v>
      </c>
      <c r="C26" s="328" t="s">
        <v>19</v>
      </c>
      <c r="D26" s="328" t="s">
        <v>19</v>
      </c>
      <c r="E26" s="328" t="s">
        <v>19</v>
      </c>
      <c r="F26" s="328">
        <v>3.6196174043789799</v>
      </c>
      <c r="G26" s="328">
        <v>4.1450646329438099</v>
      </c>
      <c r="H26" s="328">
        <v>3.4876615487677101</v>
      </c>
      <c r="I26" s="328">
        <v>3.6622167812138602</v>
      </c>
      <c r="J26" s="328">
        <v>4.4642596835302903</v>
      </c>
    </row>
    <row r="27" spans="1:11" ht="15" customHeight="1" x14ac:dyDescent="0.2">
      <c r="A27" s="317" t="s">
        <v>17</v>
      </c>
      <c r="C27" s="328" t="s">
        <v>19</v>
      </c>
      <c r="D27" s="328">
        <v>2.2602332309028399</v>
      </c>
      <c r="E27" s="328">
        <v>1.72127474347576</v>
      </c>
      <c r="F27" s="328">
        <v>1.8373692407786999</v>
      </c>
      <c r="G27" s="328">
        <v>1.63566226730873</v>
      </c>
      <c r="H27" s="328">
        <v>2.0517895380439901</v>
      </c>
      <c r="I27" s="328">
        <v>1.5627562988750801</v>
      </c>
      <c r="J27" s="328">
        <v>1.76310994591409</v>
      </c>
    </row>
    <row r="28" spans="1:11" ht="15" customHeight="1" x14ac:dyDescent="0.2">
      <c r="A28" s="317" t="s">
        <v>18</v>
      </c>
      <c r="C28" s="328" t="s">
        <v>19</v>
      </c>
      <c r="D28" s="328" t="s">
        <v>19</v>
      </c>
      <c r="E28" s="328" t="s">
        <v>19</v>
      </c>
      <c r="F28" s="328" t="s">
        <v>19</v>
      </c>
      <c r="G28" s="328" t="s">
        <v>19</v>
      </c>
      <c r="H28" s="328" t="s">
        <v>19</v>
      </c>
      <c r="I28" s="328" t="s">
        <v>19</v>
      </c>
      <c r="J28" s="328" t="s">
        <v>19</v>
      </c>
    </row>
    <row r="29" spans="1:11" ht="15" customHeight="1" x14ac:dyDescent="0.2">
      <c r="A29" s="317" t="s">
        <v>20</v>
      </c>
      <c r="C29" s="328" t="s">
        <v>19</v>
      </c>
      <c r="D29" s="328" t="s">
        <v>19</v>
      </c>
      <c r="E29" s="328" t="s">
        <v>19</v>
      </c>
      <c r="F29" s="328" t="s">
        <v>19</v>
      </c>
      <c r="G29" s="328" t="s">
        <v>19</v>
      </c>
      <c r="H29" s="328" t="s">
        <v>19</v>
      </c>
      <c r="I29" s="328" t="s">
        <v>19</v>
      </c>
      <c r="J29" s="328" t="s">
        <v>19</v>
      </c>
    </row>
    <row r="30" spans="1:11" ht="15" customHeight="1" x14ac:dyDescent="0.2">
      <c r="A30" s="317" t="s">
        <v>21</v>
      </c>
      <c r="C30" s="328" t="s">
        <v>19</v>
      </c>
      <c r="D30" s="328" t="s">
        <v>19</v>
      </c>
      <c r="E30" s="328" t="s">
        <v>19</v>
      </c>
      <c r="F30" s="328" t="s">
        <v>19</v>
      </c>
      <c r="G30" s="328" t="s">
        <v>19</v>
      </c>
      <c r="H30" s="328" t="s">
        <v>19</v>
      </c>
      <c r="I30" s="328" t="s">
        <v>19</v>
      </c>
      <c r="J30" s="328" t="s">
        <v>19</v>
      </c>
    </row>
    <row r="31" spans="1:11" ht="15" customHeight="1" thickBot="1" x14ac:dyDescent="0.25">
      <c r="A31" s="460" t="s">
        <v>22</v>
      </c>
      <c r="C31" s="456" t="s">
        <v>19</v>
      </c>
      <c r="D31" s="456" t="s">
        <v>19</v>
      </c>
      <c r="E31" s="456" t="s">
        <v>19</v>
      </c>
      <c r="F31" s="456" t="s">
        <v>19</v>
      </c>
      <c r="G31" s="456" t="s">
        <v>19</v>
      </c>
      <c r="H31" s="456" t="s">
        <v>19</v>
      </c>
      <c r="I31" s="456" t="s">
        <v>19</v>
      </c>
      <c r="J31" s="456" t="s">
        <v>19</v>
      </c>
      <c r="K31" s="193"/>
    </row>
    <row r="32" spans="1:11" ht="15" customHeight="1" x14ac:dyDescent="0.2">
      <c r="A32" s="327"/>
      <c r="B32" s="461"/>
      <c r="C32" s="326"/>
      <c r="D32" s="326"/>
      <c r="E32" s="326"/>
      <c r="F32" s="326"/>
      <c r="G32" s="326"/>
      <c r="H32" s="326"/>
      <c r="I32" s="326"/>
      <c r="J32" s="326"/>
      <c r="K32" s="326"/>
    </row>
    <row r="33" spans="1:11" ht="15" customHeight="1" thickBot="1" x14ac:dyDescent="0.25">
      <c r="A33" s="899" t="s">
        <v>411</v>
      </c>
      <c r="B33" s="899"/>
      <c r="C33" s="899"/>
      <c r="D33" s="899"/>
      <c r="E33" s="899"/>
      <c r="F33" s="899"/>
      <c r="G33" s="899"/>
      <c r="H33" s="899"/>
      <c r="I33" s="899"/>
      <c r="J33" s="899"/>
      <c r="K33" s="899"/>
    </row>
    <row r="34" spans="1:11" s="48" customFormat="1" ht="20.100000000000001" customHeight="1" x14ac:dyDescent="0.2">
      <c r="A34" s="455" t="s">
        <v>5</v>
      </c>
      <c r="B34" s="458"/>
      <c r="C34" s="289">
        <v>2008</v>
      </c>
      <c r="D34" s="289">
        <v>2009</v>
      </c>
      <c r="E34" s="289">
        <v>2010</v>
      </c>
      <c r="F34" s="289">
        <v>2011</v>
      </c>
      <c r="G34" s="289">
        <v>2012</v>
      </c>
      <c r="H34" s="289">
        <v>2013</v>
      </c>
      <c r="I34" s="289">
        <v>2014</v>
      </c>
      <c r="J34" s="289">
        <v>2015</v>
      </c>
      <c r="K34" s="459" t="s">
        <v>406</v>
      </c>
    </row>
    <row r="35" spans="1:11" ht="15" customHeight="1" x14ac:dyDescent="0.2">
      <c r="A35" s="196" t="s">
        <v>9</v>
      </c>
      <c r="C35" s="278" t="s">
        <v>19</v>
      </c>
      <c r="D35" s="278">
        <v>1.1021853428266599</v>
      </c>
      <c r="E35" s="278">
        <v>1.3131111266183499</v>
      </c>
      <c r="F35" s="278">
        <v>1.93384115335361</v>
      </c>
      <c r="G35" s="278">
        <v>1.69115818713705</v>
      </c>
      <c r="H35" s="278">
        <v>1.7278072580048101</v>
      </c>
      <c r="I35" s="278">
        <v>1.72038387233721</v>
      </c>
      <c r="J35" s="278">
        <v>1.59392503207804</v>
      </c>
      <c r="K35" s="195"/>
    </row>
    <row r="36" spans="1:11" ht="15" customHeight="1" x14ac:dyDescent="0.2">
      <c r="A36" s="191" t="s">
        <v>10</v>
      </c>
      <c r="C36" s="328" t="s">
        <v>19</v>
      </c>
      <c r="D36" s="328">
        <v>1.9707609071574901</v>
      </c>
      <c r="E36" s="328">
        <v>1.9249436698078799</v>
      </c>
      <c r="F36" s="328">
        <v>2.9307220270358099</v>
      </c>
      <c r="G36" s="328">
        <v>2.4776908786229499</v>
      </c>
      <c r="H36" s="328">
        <v>2.62722754938597</v>
      </c>
      <c r="I36" s="328">
        <v>2.60524513312515</v>
      </c>
      <c r="J36" s="328">
        <v>2.2066086214233001</v>
      </c>
    </row>
    <row r="37" spans="1:11" ht="15" customHeight="1" x14ac:dyDescent="0.2">
      <c r="A37" s="191" t="s">
        <v>11</v>
      </c>
      <c r="C37" s="328" t="s">
        <v>19</v>
      </c>
      <c r="D37" s="328">
        <v>0.68976631747229</v>
      </c>
      <c r="E37" s="328">
        <v>1.4803072609542001</v>
      </c>
      <c r="F37" s="328">
        <v>1.0423895055538199</v>
      </c>
      <c r="G37" s="328">
        <v>1.4423218680571599</v>
      </c>
      <c r="H37" s="328">
        <v>1.3096983833732401</v>
      </c>
      <c r="I37" s="328">
        <v>1.9531301511420001</v>
      </c>
      <c r="J37" s="328">
        <v>2.2828327356896398</v>
      </c>
    </row>
    <row r="38" spans="1:11" ht="15" customHeight="1" thickBot="1" x14ac:dyDescent="0.25">
      <c r="A38" s="191" t="s">
        <v>12</v>
      </c>
      <c r="C38" s="328" t="s">
        <v>19</v>
      </c>
      <c r="D38" s="328">
        <v>0.71792004471604998</v>
      </c>
      <c r="E38" s="328">
        <v>0.80442582068762003</v>
      </c>
      <c r="F38" s="328">
        <v>1.4706771585967</v>
      </c>
      <c r="G38" s="328">
        <v>1.2326118893131299</v>
      </c>
      <c r="H38" s="328">
        <v>1.2194615475928701</v>
      </c>
      <c r="I38" s="328">
        <v>1.1344232940053001</v>
      </c>
      <c r="J38" s="328">
        <v>1.0144633227473601</v>
      </c>
    </row>
    <row r="39" spans="1:11" ht="15" customHeight="1" thickTop="1" x14ac:dyDescent="0.2">
      <c r="A39" s="277" t="s">
        <v>10</v>
      </c>
      <c r="C39" s="274" t="s">
        <v>19</v>
      </c>
      <c r="D39" s="274">
        <v>1.9707609071574901</v>
      </c>
      <c r="E39" s="274">
        <v>1.9249436698078799</v>
      </c>
      <c r="F39" s="274">
        <v>2.9307220270358099</v>
      </c>
      <c r="G39" s="274">
        <v>2.4776908786229499</v>
      </c>
      <c r="H39" s="274">
        <v>2.62722754938597</v>
      </c>
      <c r="I39" s="274">
        <v>2.60524513312515</v>
      </c>
      <c r="J39" s="274">
        <v>2.2066086214233001</v>
      </c>
      <c r="K39" s="273"/>
    </row>
    <row r="40" spans="1:11" ht="15" customHeight="1" x14ac:dyDescent="0.2">
      <c r="A40" s="317" t="s">
        <v>15</v>
      </c>
      <c r="C40" s="328" t="s">
        <v>19</v>
      </c>
      <c r="D40" s="328" t="s">
        <v>19</v>
      </c>
      <c r="E40" s="328">
        <v>4.8855877236374097</v>
      </c>
      <c r="F40" s="328">
        <v>4.6919937150012503</v>
      </c>
      <c r="G40" s="328">
        <v>2.09014440205081</v>
      </c>
      <c r="H40" s="328">
        <v>3.22324260183199</v>
      </c>
      <c r="I40" s="328">
        <v>2.7627341009089101</v>
      </c>
      <c r="J40" s="328">
        <v>1.75314241721286</v>
      </c>
    </row>
    <row r="41" spans="1:11" ht="15" customHeight="1" x14ac:dyDescent="0.25">
      <c r="A41" s="317" t="s">
        <v>16</v>
      </c>
      <c r="C41" s="328" t="s">
        <v>19</v>
      </c>
      <c r="D41" s="328" t="s">
        <v>19</v>
      </c>
      <c r="E41" s="328" t="s">
        <v>19</v>
      </c>
      <c r="F41" s="328">
        <v>4.1487102322203597</v>
      </c>
      <c r="G41" s="328">
        <v>4.4330186828107099</v>
      </c>
      <c r="H41" s="328">
        <v>2.6630533795939502</v>
      </c>
      <c r="I41" s="328">
        <v>3.4857451009388298</v>
      </c>
      <c r="J41" s="328">
        <v>5.0451542896618298</v>
      </c>
    </row>
    <row r="42" spans="1:11" ht="15" customHeight="1" x14ac:dyDescent="0.25">
      <c r="A42" s="317" t="s">
        <v>17</v>
      </c>
      <c r="C42" s="328" t="s">
        <v>19</v>
      </c>
      <c r="D42" s="328">
        <v>1.5739634090573</v>
      </c>
      <c r="E42" s="328">
        <v>0.90195465663720997</v>
      </c>
      <c r="F42" s="328">
        <v>1.93044892361243</v>
      </c>
      <c r="G42" s="328">
        <v>2.3381177585183499</v>
      </c>
      <c r="H42" s="328">
        <v>2.4171525763971902</v>
      </c>
      <c r="I42" s="328">
        <v>2.5421899615047399</v>
      </c>
      <c r="J42" s="328">
        <v>1.63078915522976</v>
      </c>
    </row>
    <row r="43" spans="1:11" ht="15" customHeight="1" x14ac:dyDescent="0.25">
      <c r="A43" s="317" t="s">
        <v>18</v>
      </c>
      <c r="C43" s="328" t="s">
        <v>19</v>
      </c>
      <c r="D43" s="328" t="s">
        <v>19</v>
      </c>
      <c r="E43" s="328" t="s">
        <v>19</v>
      </c>
      <c r="F43" s="328" t="s">
        <v>19</v>
      </c>
      <c r="G43" s="328" t="s">
        <v>19</v>
      </c>
      <c r="H43" s="328" t="s">
        <v>19</v>
      </c>
      <c r="I43" s="328" t="s">
        <v>19</v>
      </c>
      <c r="J43" s="328" t="s">
        <v>19</v>
      </c>
    </row>
    <row r="44" spans="1:11" ht="15" customHeight="1" x14ac:dyDescent="0.25">
      <c r="A44" s="317" t="s">
        <v>20</v>
      </c>
      <c r="C44" s="328" t="s">
        <v>19</v>
      </c>
      <c r="D44" s="328" t="s">
        <v>19</v>
      </c>
      <c r="E44" s="328" t="s">
        <v>19</v>
      </c>
      <c r="F44" s="328" t="s">
        <v>19</v>
      </c>
      <c r="G44" s="328" t="s">
        <v>19</v>
      </c>
      <c r="H44" s="328" t="s">
        <v>19</v>
      </c>
      <c r="I44" s="328" t="s">
        <v>19</v>
      </c>
      <c r="J44" s="328" t="s">
        <v>19</v>
      </c>
    </row>
    <row r="45" spans="1:11" ht="15" customHeight="1" x14ac:dyDescent="0.25">
      <c r="A45" s="317" t="s">
        <v>21</v>
      </c>
      <c r="C45" s="328" t="s">
        <v>19</v>
      </c>
      <c r="D45" s="328" t="s">
        <v>19</v>
      </c>
      <c r="E45" s="328" t="s">
        <v>19</v>
      </c>
      <c r="F45" s="328" t="s">
        <v>19</v>
      </c>
      <c r="G45" s="328" t="s">
        <v>19</v>
      </c>
      <c r="H45" s="328" t="s">
        <v>19</v>
      </c>
      <c r="I45" s="328" t="s">
        <v>19</v>
      </c>
      <c r="J45" s="328" t="s">
        <v>19</v>
      </c>
    </row>
    <row r="46" spans="1:11" ht="15" customHeight="1" thickBot="1" x14ac:dyDescent="0.3">
      <c r="A46" s="460" t="s">
        <v>22</v>
      </c>
      <c r="C46" s="456" t="s">
        <v>19</v>
      </c>
      <c r="D46" s="456" t="s">
        <v>19</v>
      </c>
      <c r="E46" s="456" t="s">
        <v>19</v>
      </c>
      <c r="F46" s="456" t="s">
        <v>19</v>
      </c>
      <c r="G46" s="456" t="s">
        <v>19</v>
      </c>
      <c r="H46" s="456" t="s">
        <v>19</v>
      </c>
      <c r="I46" s="456" t="s">
        <v>19</v>
      </c>
      <c r="J46" s="456" t="s">
        <v>19</v>
      </c>
      <c r="K46" s="193"/>
    </row>
    <row r="47" spans="1:11" ht="15" customHeight="1" x14ac:dyDescent="0.25">
      <c r="A47" s="327"/>
      <c r="B47" s="461"/>
      <c r="C47" s="326"/>
      <c r="D47" s="326"/>
      <c r="E47" s="326"/>
      <c r="F47" s="326"/>
      <c r="G47" s="326"/>
      <c r="H47" s="326"/>
      <c r="I47" s="326"/>
      <c r="J47" s="326"/>
      <c r="K47" s="326"/>
    </row>
    <row r="48" spans="1:11" ht="15" customHeight="1" thickBot="1" x14ac:dyDescent="0.3">
      <c r="A48" s="899" t="s">
        <v>410</v>
      </c>
      <c r="B48" s="899"/>
      <c r="C48" s="899"/>
      <c r="D48" s="899"/>
      <c r="E48" s="899"/>
      <c r="F48" s="899"/>
      <c r="G48" s="899"/>
    </row>
    <row r="49" spans="1:11" s="48" customFormat="1" ht="20.100000000000001" customHeight="1" x14ac:dyDescent="0.25">
      <c r="A49" s="455" t="s">
        <v>5</v>
      </c>
      <c r="B49" s="458"/>
      <c r="C49" s="289">
        <v>2008</v>
      </c>
      <c r="D49" s="289">
        <v>2009</v>
      </c>
      <c r="E49" s="289">
        <v>2010</v>
      </c>
      <c r="F49" s="289">
        <v>2011</v>
      </c>
      <c r="G49" s="459" t="s">
        <v>406</v>
      </c>
      <c r="H49" s="197"/>
      <c r="I49" s="197"/>
      <c r="J49" s="197"/>
      <c r="K49" s="280"/>
    </row>
    <row r="50" spans="1:11" ht="15" customHeight="1" x14ac:dyDescent="0.25">
      <c r="A50" s="196" t="s">
        <v>9</v>
      </c>
      <c r="C50" s="278" t="s">
        <v>19</v>
      </c>
      <c r="D50" s="278">
        <v>1.54987115134339</v>
      </c>
      <c r="E50" s="278">
        <v>1.73233827043232</v>
      </c>
      <c r="F50" s="278">
        <v>1.6782018022199701</v>
      </c>
      <c r="G50" s="195"/>
      <c r="H50" s="272"/>
      <c r="I50" s="272"/>
      <c r="J50" s="272"/>
      <c r="K50" s="195"/>
    </row>
    <row r="51" spans="1:11" ht="15" customHeight="1" x14ac:dyDescent="0.25">
      <c r="A51" s="191" t="s">
        <v>10</v>
      </c>
      <c r="C51" s="328" t="s">
        <v>19</v>
      </c>
      <c r="D51" s="328">
        <v>1.5218361654058301</v>
      </c>
      <c r="E51" s="328">
        <v>2.2940433624080301</v>
      </c>
      <c r="F51" s="328">
        <v>1.86563788080527</v>
      </c>
      <c r="H51" s="456"/>
      <c r="I51" s="456"/>
      <c r="J51" s="456"/>
    </row>
    <row r="52" spans="1:11" ht="15" customHeight="1" x14ac:dyDescent="0.25">
      <c r="A52" s="191" t="s">
        <v>11</v>
      </c>
      <c r="C52" s="328" t="s">
        <v>19</v>
      </c>
      <c r="D52" s="328">
        <v>1.4795629385912299</v>
      </c>
      <c r="E52" s="328">
        <v>1.98466855780755</v>
      </c>
      <c r="F52" s="328">
        <v>2.6281431453223001</v>
      </c>
      <c r="H52" s="456"/>
      <c r="I52" s="456"/>
      <c r="J52" s="456"/>
    </row>
    <row r="53" spans="1:11" ht="15" customHeight="1" thickBot="1" x14ac:dyDescent="0.3">
      <c r="A53" s="191" t="s">
        <v>12</v>
      </c>
      <c r="C53" s="328" t="s">
        <v>19</v>
      </c>
      <c r="D53" s="328">
        <v>1.5912850380499199</v>
      </c>
      <c r="E53" s="328">
        <v>1.2366856179335599</v>
      </c>
      <c r="F53" s="328">
        <v>1.2907879463076499</v>
      </c>
      <c r="H53" s="456"/>
      <c r="I53" s="456"/>
      <c r="J53" s="456"/>
    </row>
    <row r="54" spans="1:11" ht="15" customHeight="1" thickTop="1" x14ac:dyDescent="0.25">
      <c r="A54" s="277" t="s">
        <v>10</v>
      </c>
      <c r="C54" s="274" t="s">
        <v>19</v>
      </c>
      <c r="D54" s="274">
        <v>1.5218361654058301</v>
      </c>
      <c r="E54" s="274">
        <v>2.2940433624080301</v>
      </c>
      <c r="F54" s="274">
        <v>1.86563788080527</v>
      </c>
      <c r="G54" s="273"/>
      <c r="H54" s="272"/>
      <c r="I54" s="272"/>
      <c r="J54" s="272"/>
      <c r="K54" s="195"/>
    </row>
    <row r="55" spans="1:11" ht="15" customHeight="1" x14ac:dyDescent="0.25">
      <c r="A55" s="317" t="s">
        <v>15</v>
      </c>
      <c r="C55" s="328" t="s">
        <v>19</v>
      </c>
      <c r="D55" s="328" t="s">
        <v>19</v>
      </c>
      <c r="E55" s="328">
        <v>1.4108070290758601</v>
      </c>
      <c r="F55" s="328">
        <v>1.88932852052843</v>
      </c>
      <c r="H55" s="456"/>
      <c r="I55" s="456"/>
      <c r="J55" s="456"/>
    </row>
    <row r="56" spans="1:11" ht="15" customHeight="1" x14ac:dyDescent="0.25">
      <c r="A56" s="317" t="s">
        <v>16</v>
      </c>
      <c r="C56" s="328" t="s">
        <v>19</v>
      </c>
      <c r="D56" s="328" t="s">
        <v>19</v>
      </c>
      <c r="E56" s="328" t="s">
        <v>19</v>
      </c>
      <c r="F56" s="328">
        <v>0.96183997408064004</v>
      </c>
      <c r="H56" s="456"/>
      <c r="I56" s="456"/>
      <c r="J56" s="456"/>
    </row>
    <row r="57" spans="1:11" ht="15" customHeight="1" x14ac:dyDescent="0.25">
      <c r="A57" s="317" t="s">
        <v>17</v>
      </c>
      <c r="C57" s="328" t="s">
        <v>19</v>
      </c>
      <c r="D57" s="328">
        <v>1.75561562109725</v>
      </c>
      <c r="E57" s="328">
        <v>2.8417684442958602</v>
      </c>
      <c r="F57" s="328">
        <v>2.1970963875215102</v>
      </c>
      <c r="H57" s="456"/>
      <c r="I57" s="456"/>
      <c r="J57" s="456"/>
    </row>
    <row r="58" spans="1:11" ht="15" customHeight="1" x14ac:dyDescent="0.25">
      <c r="A58" s="317" t="s">
        <v>18</v>
      </c>
      <c r="C58" s="328" t="s">
        <v>19</v>
      </c>
      <c r="D58" s="328" t="s">
        <v>19</v>
      </c>
      <c r="E58" s="328" t="s">
        <v>19</v>
      </c>
      <c r="F58" s="328" t="s">
        <v>19</v>
      </c>
      <c r="H58" s="456"/>
      <c r="I58" s="456"/>
      <c r="J58" s="456"/>
    </row>
    <row r="59" spans="1:11" ht="15" customHeight="1" x14ac:dyDescent="0.25">
      <c r="A59" s="317" t="s">
        <v>20</v>
      </c>
      <c r="C59" s="328" t="s">
        <v>19</v>
      </c>
      <c r="D59" s="328" t="s">
        <v>19</v>
      </c>
      <c r="E59" s="328" t="s">
        <v>19</v>
      </c>
      <c r="F59" s="328" t="s">
        <v>19</v>
      </c>
      <c r="H59" s="456"/>
      <c r="I59" s="456"/>
      <c r="J59" s="456"/>
    </row>
    <row r="60" spans="1:11" ht="15" customHeight="1" x14ac:dyDescent="0.25">
      <c r="A60" s="317" t="s">
        <v>21</v>
      </c>
      <c r="C60" s="328" t="s">
        <v>19</v>
      </c>
      <c r="D60" s="328" t="s">
        <v>19</v>
      </c>
      <c r="E60" s="328" t="s">
        <v>19</v>
      </c>
      <c r="F60" s="328" t="s">
        <v>19</v>
      </c>
      <c r="H60" s="456"/>
      <c r="I60" s="456"/>
      <c r="J60" s="456"/>
    </row>
    <row r="61" spans="1:11" ht="15" customHeight="1" thickBot="1" x14ac:dyDescent="0.3">
      <c r="A61" s="460" t="s">
        <v>22</v>
      </c>
      <c r="C61" s="456" t="s">
        <v>19</v>
      </c>
      <c r="D61" s="456" t="s">
        <v>19</v>
      </c>
      <c r="E61" s="456" t="s">
        <v>19</v>
      </c>
      <c r="F61" s="456" t="s">
        <v>19</v>
      </c>
      <c r="G61" s="193"/>
      <c r="H61" s="456"/>
      <c r="I61" s="456"/>
      <c r="J61" s="456"/>
    </row>
    <row r="62" spans="1:11" ht="15" customHeight="1" x14ac:dyDescent="0.25">
      <c r="A62" s="327"/>
      <c r="B62" s="461"/>
      <c r="C62" s="326"/>
      <c r="D62" s="326"/>
      <c r="E62" s="326"/>
      <c r="F62" s="326"/>
      <c r="G62" s="326"/>
    </row>
    <row r="63" spans="1:11" ht="15" customHeight="1" thickBot="1" x14ac:dyDescent="0.3">
      <c r="A63" s="899" t="s">
        <v>409</v>
      </c>
      <c r="B63" s="899"/>
      <c r="C63" s="899"/>
      <c r="D63" s="899"/>
      <c r="E63" s="899"/>
      <c r="F63" s="899"/>
      <c r="G63" s="899"/>
    </row>
    <row r="64" spans="1:11" s="48" customFormat="1" ht="20.100000000000001" customHeight="1" x14ac:dyDescent="0.25">
      <c r="A64" s="455" t="s">
        <v>5</v>
      </c>
      <c r="B64" s="458"/>
      <c r="C64" s="289">
        <v>2008</v>
      </c>
      <c r="D64" s="289">
        <v>2009</v>
      </c>
      <c r="E64" s="289">
        <v>2010</v>
      </c>
      <c r="F64" s="289">
        <v>2011</v>
      </c>
      <c r="G64" s="459" t="s">
        <v>406</v>
      </c>
      <c r="H64" s="197"/>
      <c r="I64" s="197"/>
      <c r="J64" s="197"/>
      <c r="K64" s="280"/>
    </row>
    <row r="65" spans="1:11" ht="15" customHeight="1" x14ac:dyDescent="0.25">
      <c r="A65" s="196" t="s">
        <v>9</v>
      </c>
      <c r="C65" s="278" t="s">
        <v>19</v>
      </c>
      <c r="D65" s="278">
        <v>2.4234191177256901</v>
      </c>
      <c r="E65" s="278">
        <v>2.75114624424962</v>
      </c>
      <c r="F65" s="278">
        <v>2.5515927434302399</v>
      </c>
      <c r="G65" s="195"/>
      <c r="H65" s="272"/>
      <c r="I65" s="272"/>
      <c r="J65" s="272"/>
      <c r="K65" s="195"/>
    </row>
    <row r="66" spans="1:11" ht="15" customHeight="1" x14ac:dyDescent="0.25">
      <c r="A66" s="191" t="s">
        <v>10</v>
      </c>
      <c r="C66" s="328" t="s">
        <v>19</v>
      </c>
      <c r="D66" s="328">
        <v>2.9512544422563298</v>
      </c>
      <c r="E66" s="328">
        <v>3.57649011757458</v>
      </c>
      <c r="F66" s="328">
        <v>2.9674955924953701</v>
      </c>
      <c r="H66" s="456"/>
      <c r="I66" s="456"/>
      <c r="J66" s="456"/>
    </row>
    <row r="67" spans="1:11" ht="15" customHeight="1" x14ac:dyDescent="0.25">
      <c r="A67" s="191" t="s">
        <v>11</v>
      </c>
      <c r="C67" s="328" t="s">
        <v>19</v>
      </c>
      <c r="D67" s="328">
        <v>2.9512544422563298</v>
      </c>
      <c r="E67" s="328">
        <v>3.0031596406809</v>
      </c>
      <c r="F67" s="328">
        <v>4.0361916601121699</v>
      </c>
      <c r="H67" s="456"/>
      <c r="I67" s="456"/>
      <c r="J67" s="456"/>
    </row>
    <row r="68" spans="1:11" ht="15" customHeight="1" thickBot="1" x14ac:dyDescent="0.3">
      <c r="A68" s="191" t="s">
        <v>12</v>
      </c>
      <c r="C68" s="328" t="s">
        <v>19</v>
      </c>
      <c r="D68" s="328">
        <v>1.91982112953142</v>
      </c>
      <c r="E68" s="328">
        <v>2.05727307641639</v>
      </c>
      <c r="F68" s="328">
        <v>1.8594435582545601</v>
      </c>
      <c r="H68" s="456"/>
      <c r="I68" s="456"/>
      <c r="J68" s="456"/>
    </row>
    <row r="69" spans="1:11" ht="15" customHeight="1" thickTop="1" x14ac:dyDescent="0.25">
      <c r="A69" s="277" t="s">
        <v>10</v>
      </c>
      <c r="C69" s="274" t="s">
        <v>19</v>
      </c>
      <c r="D69" s="274">
        <v>2.9512544422563298</v>
      </c>
      <c r="E69" s="274">
        <v>3.57649011757458</v>
      </c>
      <c r="F69" s="274">
        <v>2.9674955924953701</v>
      </c>
      <c r="G69" s="273"/>
      <c r="H69" s="272"/>
      <c r="I69" s="272"/>
      <c r="J69" s="272"/>
      <c r="K69" s="195"/>
    </row>
    <row r="70" spans="1:11" ht="15" customHeight="1" x14ac:dyDescent="0.25">
      <c r="A70" s="317" t="s">
        <v>15</v>
      </c>
      <c r="C70" s="328" t="s">
        <v>19</v>
      </c>
      <c r="D70" s="328" t="s">
        <v>19</v>
      </c>
      <c r="E70" s="328">
        <v>3.3269675511623</v>
      </c>
      <c r="F70" s="328">
        <v>3.82477209703229</v>
      </c>
      <c r="H70" s="456"/>
      <c r="I70" s="456"/>
      <c r="J70" s="456"/>
    </row>
    <row r="71" spans="1:11" ht="15" customHeight="1" x14ac:dyDescent="0.25">
      <c r="A71" s="317" t="s">
        <v>16</v>
      </c>
      <c r="C71" s="328" t="s">
        <v>19</v>
      </c>
      <c r="D71" s="328" t="s">
        <v>19</v>
      </c>
      <c r="E71" s="328" t="s">
        <v>19</v>
      </c>
      <c r="F71" s="328">
        <v>1.52990883878996</v>
      </c>
      <c r="H71" s="456"/>
      <c r="I71" s="456"/>
      <c r="J71" s="456"/>
    </row>
    <row r="72" spans="1:11" ht="15" customHeight="1" x14ac:dyDescent="0.25">
      <c r="A72" s="317" t="s">
        <v>17</v>
      </c>
      <c r="C72" s="328" t="s">
        <v>19</v>
      </c>
      <c r="D72" s="328">
        <v>3.70392336042846</v>
      </c>
      <c r="E72" s="328">
        <v>3.99236106145199</v>
      </c>
      <c r="F72" s="328">
        <v>2.9122630179709201</v>
      </c>
      <c r="H72" s="456"/>
      <c r="I72" s="456"/>
      <c r="J72" s="456"/>
    </row>
    <row r="73" spans="1:11" ht="15" customHeight="1" x14ac:dyDescent="0.25">
      <c r="A73" s="317" t="s">
        <v>18</v>
      </c>
      <c r="C73" s="328" t="s">
        <v>19</v>
      </c>
      <c r="D73" s="328" t="s">
        <v>19</v>
      </c>
      <c r="E73" s="328" t="s">
        <v>19</v>
      </c>
      <c r="F73" s="328" t="s">
        <v>19</v>
      </c>
      <c r="H73" s="456"/>
      <c r="I73" s="456"/>
      <c r="J73" s="456"/>
    </row>
    <row r="74" spans="1:11" ht="15" customHeight="1" x14ac:dyDescent="0.25">
      <c r="A74" s="317" t="s">
        <v>20</v>
      </c>
      <c r="C74" s="328" t="s">
        <v>19</v>
      </c>
      <c r="D74" s="328" t="s">
        <v>19</v>
      </c>
      <c r="E74" s="328" t="s">
        <v>19</v>
      </c>
      <c r="F74" s="328" t="s">
        <v>19</v>
      </c>
      <c r="H74" s="456"/>
      <c r="I74" s="456"/>
      <c r="J74" s="456"/>
    </row>
    <row r="75" spans="1:11" ht="15" customHeight="1" x14ac:dyDescent="0.25">
      <c r="A75" s="317" t="s">
        <v>21</v>
      </c>
      <c r="C75" s="328" t="s">
        <v>19</v>
      </c>
      <c r="D75" s="328" t="s">
        <v>19</v>
      </c>
      <c r="E75" s="328" t="s">
        <v>19</v>
      </c>
      <c r="F75" s="328" t="s">
        <v>19</v>
      </c>
      <c r="H75" s="456"/>
      <c r="I75" s="456"/>
      <c r="J75" s="456"/>
    </row>
    <row r="76" spans="1:11" ht="15" customHeight="1" thickBot="1" x14ac:dyDescent="0.3">
      <c r="A76" s="460" t="s">
        <v>22</v>
      </c>
      <c r="C76" s="456" t="s">
        <v>19</v>
      </c>
      <c r="D76" s="456" t="s">
        <v>19</v>
      </c>
      <c r="E76" s="456" t="s">
        <v>19</v>
      </c>
      <c r="F76" s="456" t="s">
        <v>19</v>
      </c>
      <c r="G76" s="193"/>
      <c r="H76" s="456"/>
      <c r="I76" s="456"/>
      <c r="J76" s="456"/>
    </row>
    <row r="77" spans="1:11" ht="15" customHeight="1" x14ac:dyDescent="0.25">
      <c r="A77" s="327"/>
      <c r="B77" s="461"/>
      <c r="C77" s="326"/>
      <c r="D77" s="326"/>
      <c r="E77" s="326"/>
      <c r="F77" s="326"/>
      <c r="G77" s="326"/>
    </row>
    <row r="78" spans="1:11" ht="15" customHeight="1" thickBot="1" x14ac:dyDescent="0.3">
      <c r="A78" s="899" t="s">
        <v>408</v>
      </c>
      <c r="B78" s="899"/>
      <c r="C78" s="899"/>
      <c r="D78" s="899"/>
      <c r="E78" s="899"/>
      <c r="F78" s="899"/>
      <c r="G78" s="899"/>
      <c r="H78" s="899"/>
      <c r="I78" s="899"/>
    </row>
    <row r="79" spans="1:11" s="48" customFormat="1" ht="20.100000000000001" customHeight="1" x14ac:dyDescent="0.25">
      <c r="A79" s="455" t="s">
        <v>5</v>
      </c>
      <c r="B79" s="458"/>
      <c r="C79" s="289">
        <v>2008</v>
      </c>
      <c r="D79" s="289">
        <v>2009</v>
      </c>
      <c r="E79" s="289">
        <v>2010</v>
      </c>
      <c r="F79" s="289">
        <v>2011</v>
      </c>
      <c r="G79" s="289">
        <v>2012</v>
      </c>
      <c r="H79" s="289">
        <v>2013</v>
      </c>
      <c r="I79" s="459" t="s">
        <v>406</v>
      </c>
      <c r="J79" s="197"/>
      <c r="K79" s="280"/>
    </row>
    <row r="80" spans="1:11" ht="15" customHeight="1" x14ac:dyDescent="0.25">
      <c r="A80" s="196" t="s">
        <v>9</v>
      </c>
      <c r="C80" s="278" t="s">
        <v>19</v>
      </c>
      <c r="D80" s="278">
        <v>1.18833661712648</v>
      </c>
      <c r="E80" s="278">
        <v>2.0173468752520001</v>
      </c>
      <c r="F80" s="278">
        <v>1.25499248139219</v>
      </c>
      <c r="G80" s="278">
        <v>0.86686898645863997</v>
      </c>
      <c r="H80" s="278">
        <v>1.8480582554307601</v>
      </c>
      <c r="I80" s="195"/>
      <c r="J80" s="272"/>
      <c r="K80" s="195"/>
    </row>
    <row r="81" spans="1:11" ht="15" customHeight="1" x14ac:dyDescent="0.25">
      <c r="A81" s="191" t="s">
        <v>10</v>
      </c>
      <c r="C81" s="328" t="s">
        <v>19</v>
      </c>
      <c r="D81" s="328">
        <v>0.76492928465943999</v>
      </c>
      <c r="E81" s="328">
        <v>3.9552524766141302</v>
      </c>
      <c r="F81" s="328">
        <v>2.06690501662165</v>
      </c>
      <c r="G81" s="328">
        <v>0.77482360169355002</v>
      </c>
      <c r="H81" s="328">
        <v>1.8133987431995899</v>
      </c>
      <c r="J81" s="456"/>
    </row>
    <row r="82" spans="1:11" ht="15" customHeight="1" x14ac:dyDescent="0.25">
      <c r="A82" s="191" t="s">
        <v>11</v>
      </c>
      <c r="C82" s="328" t="s">
        <v>19</v>
      </c>
      <c r="D82" s="328">
        <v>0</v>
      </c>
      <c r="E82" s="328">
        <v>1.5793139660141</v>
      </c>
      <c r="F82" s="328">
        <v>0.54217307471375997</v>
      </c>
      <c r="G82" s="328">
        <v>0.46715163580286001</v>
      </c>
      <c r="H82" s="328">
        <v>0.84373038393814004</v>
      </c>
      <c r="J82" s="456"/>
    </row>
    <row r="83" spans="1:11" ht="15" customHeight="1" thickBot="1" x14ac:dyDescent="0.3">
      <c r="A83" s="191" t="s">
        <v>12</v>
      </c>
      <c r="C83" s="328" t="s">
        <v>19</v>
      </c>
      <c r="D83" s="328">
        <v>1.8576854056015</v>
      </c>
      <c r="E83" s="328">
        <v>0.68658228818106004</v>
      </c>
      <c r="F83" s="328">
        <v>0.87421289814894998</v>
      </c>
      <c r="G83" s="328">
        <v>1.03985217673084</v>
      </c>
      <c r="H83" s="328">
        <v>2.1774734141711098</v>
      </c>
      <c r="J83" s="456"/>
    </row>
    <row r="84" spans="1:11" ht="15" customHeight="1" thickTop="1" x14ac:dyDescent="0.25">
      <c r="A84" s="277" t="s">
        <v>10</v>
      </c>
      <c r="C84" s="274" t="s">
        <v>19</v>
      </c>
      <c r="D84" s="274">
        <v>0.76492928465943999</v>
      </c>
      <c r="E84" s="274">
        <v>3.9552524766141302</v>
      </c>
      <c r="F84" s="274">
        <v>2.06690501662165</v>
      </c>
      <c r="G84" s="274">
        <v>0.77482360169355002</v>
      </c>
      <c r="H84" s="274">
        <v>1.8133987431995899</v>
      </c>
      <c r="I84" s="273"/>
      <c r="J84" s="272"/>
      <c r="K84" s="195"/>
    </row>
    <row r="85" spans="1:11" ht="15" customHeight="1" x14ac:dyDescent="0.25">
      <c r="A85" s="317" t="s">
        <v>15</v>
      </c>
      <c r="C85" s="328" t="s">
        <v>19</v>
      </c>
      <c r="D85" s="328" t="s">
        <v>19</v>
      </c>
      <c r="E85" s="328">
        <v>8.0189972694696507</v>
      </c>
      <c r="F85" s="328">
        <v>4.1101882616210803</v>
      </c>
      <c r="G85" s="328">
        <v>1.05307063656031</v>
      </c>
      <c r="H85" s="328">
        <v>3.6643565545207202</v>
      </c>
      <c r="J85" s="456"/>
    </row>
    <row r="86" spans="1:11" ht="15" customHeight="1" x14ac:dyDescent="0.25">
      <c r="A86" s="317" t="s">
        <v>16</v>
      </c>
      <c r="C86" s="328" t="s">
        <v>19</v>
      </c>
      <c r="D86" s="328" t="s">
        <v>19</v>
      </c>
      <c r="E86" s="328" t="s">
        <v>19</v>
      </c>
      <c r="F86" s="328">
        <v>2.8771317831563299</v>
      </c>
      <c r="G86" s="328">
        <v>0</v>
      </c>
      <c r="H86" s="328">
        <v>2.5733776711387302</v>
      </c>
      <c r="J86" s="456"/>
    </row>
    <row r="87" spans="1:11" ht="15" customHeight="1" x14ac:dyDescent="0.25">
      <c r="A87" s="317" t="s">
        <v>17</v>
      </c>
      <c r="C87" s="328" t="s">
        <v>19</v>
      </c>
      <c r="D87" s="328">
        <v>0</v>
      </c>
      <c r="E87" s="328">
        <v>2.40569918071676</v>
      </c>
      <c r="F87" s="328">
        <v>0.36511824653210001</v>
      </c>
      <c r="G87" s="328">
        <v>0.31182518218992</v>
      </c>
      <c r="H87" s="328">
        <v>1.11226539811015</v>
      </c>
      <c r="J87" s="456"/>
    </row>
    <row r="88" spans="1:11" ht="15" customHeight="1" x14ac:dyDescent="0.25">
      <c r="A88" s="317" t="s">
        <v>18</v>
      </c>
      <c r="C88" s="328" t="s">
        <v>19</v>
      </c>
      <c r="D88" s="328" t="s">
        <v>19</v>
      </c>
      <c r="E88" s="328" t="s">
        <v>19</v>
      </c>
      <c r="F88" s="328" t="s">
        <v>19</v>
      </c>
      <c r="G88" s="328" t="s">
        <v>19</v>
      </c>
      <c r="H88" s="328" t="s">
        <v>19</v>
      </c>
      <c r="J88" s="456"/>
    </row>
    <row r="89" spans="1:11" ht="15" customHeight="1" x14ac:dyDescent="0.25">
      <c r="A89" s="317" t="s">
        <v>20</v>
      </c>
      <c r="C89" s="328" t="s">
        <v>19</v>
      </c>
      <c r="D89" s="328" t="s">
        <v>19</v>
      </c>
      <c r="E89" s="328" t="s">
        <v>19</v>
      </c>
      <c r="F89" s="328" t="s">
        <v>19</v>
      </c>
      <c r="G89" s="328" t="s">
        <v>19</v>
      </c>
      <c r="H89" s="328" t="s">
        <v>19</v>
      </c>
      <c r="J89" s="456"/>
    </row>
    <row r="90" spans="1:11" ht="15" customHeight="1" x14ac:dyDescent="0.25">
      <c r="A90" s="317" t="s">
        <v>21</v>
      </c>
      <c r="C90" s="328" t="s">
        <v>19</v>
      </c>
      <c r="D90" s="328" t="s">
        <v>19</v>
      </c>
      <c r="E90" s="328" t="s">
        <v>19</v>
      </c>
      <c r="F90" s="328" t="s">
        <v>19</v>
      </c>
      <c r="G90" s="328" t="s">
        <v>19</v>
      </c>
      <c r="H90" s="328" t="s">
        <v>19</v>
      </c>
      <c r="J90" s="456"/>
    </row>
    <row r="91" spans="1:11" ht="15" customHeight="1" thickBot="1" x14ac:dyDescent="0.3">
      <c r="A91" s="468" t="s">
        <v>22</v>
      </c>
      <c r="B91" s="469"/>
      <c r="C91" s="470" t="s">
        <v>19</v>
      </c>
      <c r="D91" s="470" t="s">
        <v>19</v>
      </c>
      <c r="E91" s="470" t="s">
        <v>19</v>
      </c>
      <c r="F91" s="470" t="s">
        <v>19</v>
      </c>
      <c r="G91" s="470" t="s">
        <v>19</v>
      </c>
      <c r="H91" s="470" t="s">
        <v>19</v>
      </c>
      <c r="I91" s="467"/>
      <c r="J91" s="456"/>
    </row>
    <row r="92" spans="1:11" ht="75" customHeight="1" x14ac:dyDescent="0.25">
      <c r="A92" s="846" t="s">
        <v>417</v>
      </c>
      <c r="B92" s="846"/>
      <c r="C92" s="846"/>
      <c r="D92" s="846"/>
      <c r="E92" s="846"/>
      <c r="F92" s="846"/>
      <c r="G92" s="846"/>
      <c r="H92" s="846"/>
      <c r="I92" s="846"/>
      <c r="J92" s="846"/>
      <c r="K92" s="846"/>
    </row>
    <row r="93" spans="1:11" ht="15" customHeight="1" x14ac:dyDescent="0.25">
      <c r="A93" s="897" t="s">
        <v>416</v>
      </c>
      <c r="B93" s="897"/>
      <c r="C93" s="897"/>
      <c r="D93" s="897"/>
      <c r="E93" s="897"/>
      <c r="F93" s="897"/>
      <c r="G93" s="897"/>
      <c r="H93" s="897"/>
      <c r="I93" s="897"/>
      <c r="J93" s="897"/>
      <c r="K93" s="897"/>
    </row>
  </sheetData>
  <mergeCells count="10">
    <mergeCell ref="A1:K1"/>
    <mergeCell ref="A92:K92"/>
    <mergeCell ref="A93:K93"/>
    <mergeCell ref="A2:K2"/>
    <mergeCell ref="A3:K3"/>
    <mergeCell ref="A18:K18"/>
    <mergeCell ref="A33:K33"/>
    <mergeCell ref="A48:G48"/>
    <mergeCell ref="A63:G63"/>
    <mergeCell ref="A78:I78"/>
  </mergeCells>
  <hyperlinks>
    <hyperlink ref="A1:G1" location="ToC!A1" display="Back"/>
  </hyperlinks>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XIV'!C5:J5</xm:f>
              <xm:sqref>K5</xm:sqref>
            </x14:sparkline>
            <x14:sparkline>
              <xm:f>'Table XIV'!C6:J6</xm:f>
              <xm:sqref>K6</xm:sqref>
            </x14:sparkline>
            <x14:sparkline>
              <xm:f>'Table XIV'!C7:J7</xm:f>
              <xm:sqref>K7</xm:sqref>
            </x14:sparkline>
            <x14:sparkline>
              <xm:f>'Table XIV'!C8:J8</xm:f>
              <xm:sqref>K8</xm:sqref>
            </x14:sparkline>
            <x14:sparkline>
              <xm:f>'Table XIV'!C9:J9</xm:f>
              <xm:sqref>K9</xm:sqref>
            </x14:sparkline>
            <x14:sparkline>
              <xm:f>'Table XIV'!C10:J10</xm:f>
              <xm:sqref>K10</xm:sqref>
            </x14:sparkline>
            <x14:sparkline>
              <xm:f>'Table XIV'!C11:J11</xm:f>
              <xm:sqref>K11</xm:sqref>
            </x14:sparkline>
            <x14:sparkline>
              <xm:f>'Table XIV'!C12:J12</xm:f>
              <xm:sqref>K12</xm:sqref>
            </x14:sparkline>
            <x14:sparkline>
              <xm:f>'Table XIV'!C13:J13</xm:f>
              <xm:sqref>K13</xm:sqref>
            </x14:sparkline>
            <x14:sparkline>
              <xm:f>'Table XIV'!C14:J14</xm:f>
              <xm:sqref>K14</xm:sqref>
            </x14:sparkline>
            <x14:sparkline>
              <xm:f>'Table XIV'!C15:J15</xm:f>
              <xm:sqref>K15</xm:sqref>
            </x14:sparkline>
            <x14:sparkline>
              <xm:f>'Table XIV'!C16:J16</xm:f>
              <xm:sqref>K16</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XIV'!C20:J20</xm:f>
              <xm:sqref>K20</xm:sqref>
            </x14:sparkline>
            <x14:sparkline>
              <xm:f>'Table XIV'!C21:J21</xm:f>
              <xm:sqref>K21</xm:sqref>
            </x14:sparkline>
            <x14:sparkline>
              <xm:f>'Table XIV'!C22:J22</xm:f>
              <xm:sqref>K22</xm:sqref>
            </x14:sparkline>
            <x14:sparkline>
              <xm:f>'Table XIV'!C23:J23</xm:f>
              <xm:sqref>K23</xm:sqref>
            </x14:sparkline>
            <x14:sparkline>
              <xm:f>'Table XIV'!C24:J24</xm:f>
              <xm:sqref>K24</xm:sqref>
            </x14:sparkline>
            <x14:sparkline>
              <xm:f>'Table XIV'!C25:J25</xm:f>
              <xm:sqref>K25</xm:sqref>
            </x14:sparkline>
            <x14:sparkline>
              <xm:f>'Table XIV'!C26:J26</xm:f>
              <xm:sqref>K26</xm:sqref>
            </x14:sparkline>
            <x14:sparkline>
              <xm:f>'Table XIV'!C27:J27</xm:f>
              <xm:sqref>K27</xm:sqref>
            </x14:sparkline>
            <x14:sparkline>
              <xm:f>'Table XIV'!C28:J28</xm:f>
              <xm:sqref>K28</xm:sqref>
            </x14:sparkline>
            <x14:sparkline>
              <xm:f>'Table XIV'!C29:J29</xm:f>
              <xm:sqref>K29</xm:sqref>
            </x14:sparkline>
            <x14:sparkline>
              <xm:f>'Table XIV'!C30:J30</xm:f>
              <xm:sqref>K30</xm:sqref>
            </x14:sparkline>
            <x14:sparkline>
              <xm:f>'Table XIV'!C31:J31</xm:f>
              <xm:sqref>K31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XIV'!C35:J35</xm:f>
              <xm:sqref>K35</xm:sqref>
            </x14:sparkline>
            <x14:sparkline>
              <xm:f>'Table XIV'!C36:J36</xm:f>
              <xm:sqref>K36</xm:sqref>
            </x14:sparkline>
            <x14:sparkline>
              <xm:f>'Table XIV'!C37:J37</xm:f>
              <xm:sqref>K37</xm:sqref>
            </x14:sparkline>
            <x14:sparkline>
              <xm:f>'Table XIV'!C38:J38</xm:f>
              <xm:sqref>K38</xm:sqref>
            </x14:sparkline>
            <x14:sparkline>
              <xm:f>'Table XIV'!C39:J39</xm:f>
              <xm:sqref>K39</xm:sqref>
            </x14:sparkline>
            <x14:sparkline>
              <xm:f>'Table XIV'!C40:J40</xm:f>
              <xm:sqref>K40</xm:sqref>
            </x14:sparkline>
            <x14:sparkline>
              <xm:f>'Table XIV'!C41:J41</xm:f>
              <xm:sqref>K41</xm:sqref>
            </x14:sparkline>
            <x14:sparkline>
              <xm:f>'Table XIV'!C42:J42</xm:f>
              <xm:sqref>K42</xm:sqref>
            </x14:sparkline>
            <x14:sparkline>
              <xm:f>'Table XIV'!C43:J43</xm:f>
              <xm:sqref>K43</xm:sqref>
            </x14:sparkline>
            <x14:sparkline>
              <xm:f>'Table XIV'!C44:J44</xm:f>
              <xm:sqref>K44</xm:sqref>
            </x14:sparkline>
            <x14:sparkline>
              <xm:f>'Table XIV'!C45:J45</xm:f>
              <xm:sqref>K45</xm:sqref>
            </x14:sparkline>
            <x14:sparkline>
              <xm:f>'Table XIV'!C46:J46</xm:f>
              <xm:sqref>K46</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XIV'!C50:F50</xm:f>
              <xm:sqref>G50</xm:sqref>
            </x14:sparkline>
            <x14:sparkline>
              <xm:f>'Table XIV'!C51:F51</xm:f>
              <xm:sqref>G51</xm:sqref>
            </x14:sparkline>
            <x14:sparkline>
              <xm:f>'Table XIV'!C52:F52</xm:f>
              <xm:sqref>G52</xm:sqref>
            </x14:sparkline>
            <x14:sparkline>
              <xm:f>'Table XIV'!C53:F53</xm:f>
              <xm:sqref>G53</xm:sqref>
            </x14:sparkline>
            <x14:sparkline>
              <xm:f>'Table XIV'!C54:F54</xm:f>
              <xm:sqref>G54</xm:sqref>
            </x14:sparkline>
            <x14:sparkline>
              <xm:f>'Table XIV'!C55:F55</xm:f>
              <xm:sqref>G55</xm:sqref>
            </x14:sparkline>
            <x14:sparkline>
              <xm:f>'Table XIV'!C56:F56</xm:f>
              <xm:sqref>G56</xm:sqref>
            </x14:sparkline>
            <x14:sparkline>
              <xm:f>'Table XIV'!C57:F57</xm:f>
              <xm:sqref>G57</xm:sqref>
            </x14:sparkline>
            <x14:sparkline>
              <xm:f>'Table XIV'!C58:F58</xm:f>
              <xm:sqref>G58</xm:sqref>
            </x14:sparkline>
            <x14:sparkline>
              <xm:f>'Table XIV'!C59:F59</xm:f>
              <xm:sqref>G59</xm:sqref>
            </x14:sparkline>
            <x14:sparkline>
              <xm:f>'Table XIV'!C60:F60</xm:f>
              <xm:sqref>G60</xm:sqref>
            </x14:sparkline>
            <x14:sparkline>
              <xm:f>'Table XIV'!C61:F61</xm:f>
              <xm:sqref>G61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XIV'!C65:F65</xm:f>
              <xm:sqref>G65</xm:sqref>
            </x14:sparkline>
            <x14:sparkline>
              <xm:f>'Table XIV'!C66:F66</xm:f>
              <xm:sqref>G66</xm:sqref>
            </x14:sparkline>
            <x14:sparkline>
              <xm:f>'Table XIV'!C67:F67</xm:f>
              <xm:sqref>G67</xm:sqref>
            </x14:sparkline>
            <x14:sparkline>
              <xm:f>'Table XIV'!C68:F68</xm:f>
              <xm:sqref>G68</xm:sqref>
            </x14:sparkline>
            <x14:sparkline>
              <xm:f>'Table XIV'!C69:F69</xm:f>
              <xm:sqref>G69</xm:sqref>
            </x14:sparkline>
            <x14:sparkline>
              <xm:f>'Table XIV'!C70:F70</xm:f>
              <xm:sqref>G70</xm:sqref>
            </x14:sparkline>
            <x14:sparkline>
              <xm:f>'Table XIV'!C71:F71</xm:f>
              <xm:sqref>G71</xm:sqref>
            </x14:sparkline>
            <x14:sparkline>
              <xm:f>'Table XIV'!C72:F72</xm:f>
              <xm:sqref>G72</xm:sqref>
            </x14:sparkline>
            <x14:sparkline>
              <xm:f>'Table XIV'!C73:F73</xm:f>
              <xm:sqref>G73</xm:sqref>
            </x14:sparkline>
            <x14:sparkline>
              <xm:f>'Table XIV'!C74:F74</xm:f>
              <xm:sqref>G74</xm:sqref>
            </x14:sparkline>
            <x14:sparkline>
              <xm:f>'Table XIV'!C75:F75</xm:f>
              <xm:sqref>G75</xm:sqref>
            </x14:sparkline>
            <x14:sparkline>
              <xm:f>'Table XIV'!C76:F76</xm:f>
              <xm:sqref>G76</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XIV'!C80:H80</xm:f>
              <xm:sqref>I80</xm:sqref>
            </x14:sparkline>
            <x14:sparkline>
              <xm:f>'Table XIV'!C81:H81</xm:f>
              <xm:sqref>I81</xm:sqref>
            </x14:sparkline>
            <x14:sparkline>
              <xm:f>'Table XIV'!C82:H82</xm:f>
              <xm:sqref>I82</xm:sqref>
            </x14:sparkline>
            <x14:sparkline>
              <xm:f>'Table XIV'!C83:H83</xm:f>
              <xm:sqref>I83</xm:sqref>
            </x14:sparkline>
            <x14:sparkline>
              <xm:f>'Table XIV'!C84:H84</xm:f>
              <xm:sqref>I84</xm:sqref>
            </x14:sparkline>
            <x14:sparkline>
              <xm:f>'Table XIV'!C85:H85</xm:f>
              <xm:sqref>I85</xm:sqref>
            </x14:sparkline>
            <x14:sparkline>
              <xm:f>'Table XIV'!C86:H86</xm:f>
              <xm:sqref>I86</xm:sqref>
            </x14:sparkline>
            <x14:sparkline>
              <xm:f>'Table XIV'!C87:H87</xm:f>
              <xm:sqref>I87</xm:sqref>
            </x14:sparkline>
            <x14:sparkline>
              <xm:f>'Table XIV'!C88:H88</xm:f>
              <xm:sqref>I88</xm:sqref>
            </x14:sparkline>
            <x14:sparkline>
              <xm:f>'Table XIV'!C89:H89</xm:f>
              <xm:sqref>I89</xm:sqref>
            </x14:sparkline>
            <x14:sparkline>
              <xm:f>'Table XIV'!C90:H90</xm:f>
              <xm:sqref>I90</xm:sqref>
            </x14:sparkline>
            <x14:sparkline>
              <xm:f>'Table XIV'!C91:H91</xm:f>
              <xm:sqref>I91</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P51"/>
  <sheetViews>
    <sheetView showGridLines="0" workbookViewId="0">
      <selection sqref="A1:K1"/>
    </sheetView>
  </sheetViews>
  <sheetFormatPr defaultColWidth="10.7109375" defaultRowHeight="15" customHeight="1" x14ac:dyDescent="0.25"/>
  <cols>
    <col min="1" max="1" width="46.42578125" style="465" customWidth="1"/>
    <col min="2" max="2" width="1.7109375" style="457" customWidth="1"/>
    <col min="3" max="11" width="10.7109375" style="190"/>
    <col min="12" max="16384" width="10.7109375" style="457"/>
  </cols>
  <sheetData>
    <row r="1" spans="1:16" s="190" customFormat="1" ht="15" customHeight="1" x14ac:dyDescent="0.2">
      <c r="A1" s="896" t="s">
        <v>308</v>
      </c>
      <c r="B1" s="896"/>
      <c r="C1" s="896"/>
      <c r="D1" s="896"/>
      <c r="E1" s="896"/>
      <c r="F1" s="896"/>
      <c r="G1" s="896"/>
      <c r="H1" s="896"/>
      <c r="I1" s="896"/>
      <c r="J1" s="896"/>
      <c r="K1" s="896"/>
    </row>
    <row r="2" spans="1:16" s="190" customFormat="1" ht="39.950000000000003" customHeight="1" x14ac:dyDescent="0.2">
      <c r="A2" s="893" t="s">
        <v>573</v>
      </c>
      <c r="B2" s="893"/>
      <c r="C2" s="893"/>
      <c r="D2" s="893"/>
      <c r="E2" s="893"/>
      <c r="F2" s="893"/>
      <c r="G2" s="893"/>
      <c r="H2" s="893"/>
      <c r="I2" s="893"/>
      <c r="J2" s="893"/>
      <c r="K2" s="893"/>
      <c r="L2" s="199"/>
      <c r="M2" s="199"/>
      <c r="N2" s="199"/>
      <c r="O2" s="199"/>
      <c r="P2" s="199"/>
    </row>
    <row r="3" spans="1:16" ht="15" customHeight="1" thickBot="1" x14ac:dyDescent="0.25">
      <c r="A3" s="898" t="s">
        <v>413</v>
      </c>
      <c r="B3" s="898"/>
      <c r="C3" s="898"/>
      <c r="D3" s="898"/>
      <c r="E3" s="898"/>
      <c r="F3" s="898"/>
      <c r="G3" s="898"/>
      <c r="H3" s="898"/>
      <c r="I3" s="898"/>
      <c r="J3" s="898"/>
      <c r="K3" s="898"/>
    </row>
    <row r="4" spans="1:16" s="48" customFormat="1" ht="20.100000000000001" customHeight="1" x14ac:dyDescent="0.2">
      <c r="A4" s="463" t="s">
        <v>5</v>
      </c>
      <c r="B4" s="458"/>
      <c r="C4" s="462">
        <v>2008</v>
      </c>
      <c r="D4" s="462">
        <v>2009</v>
      </c>
      <c r="E4" s="462">
        <v>2010</v>
      </c>
      <c r="F4" s="462">
        <v>2011</v>
      </c>
      <c r="G4" s="462">
        <v>2012</v>
      </c>
      <c r="H4" s="462">
        <v>2013</v>
      </c>
      <c r="I4" s="462">
        <v>2014</v>
      </c>
      <c r="J4" s="462">
        <v>2015</v>
      </c>
      <c r="K4" s="459" t="s">
        <v>406</v>
      </c>
    </row>
    <row r="5" spans="1:16" ht="15" customHeight="1" x14ac:dyDescent="0.2">
      <c r="A5" s="196" t="s">
        <v>9</v>
      </c>
      <c r="C5" s="278">
        <v>1.1243698227271299</v>
      </c>
      <c r="D5" s="278">
        <v>1.1428277135287901</v>
      </c>
      <c r="E5" s="278">
        <v>1.1649662506848599</v>
      </c>
      <c r="F5" s="278">
        <v>1.18268228690997</v>
      </c>
      <c r="G5" s="278">
        <v>1.2372212364449899</v>
      </c>
      <c r="H5" s="278">
        <v>1.2388749401108701</v>
      </c>
      <c r="I5" s="278">
        <v>1.23933831094282</v>
      </c>
      <c r="J5" s="278">
        <v>1.31436465986375</v>
      </c>
      <c r="K5" s="195"/>
    </row>
    <row r="6" spans="1:16" ht="15" customHeight="1" x14ac:dyDescent="0.2">
      <c r="A6" s="465" t="s">
        <v>10</v>
      </c>
      <c r="C6" s="471" t="s">
        <v>19</v>
      </c>
      <c r="D6" s="328">
        <v>1.3163404584746199</v>
      </c>
      <c r="E6" s="328">
        <v>1.3621398904995301</v>
      </c>
      <c r="F6" s="328">
        <v>1.39084110015291</v>
      </c>
      <c r="G6" s="328">
        <v>1.4252300044038699</v>
      </c>
      <c r="H6" s="328">
        <v>1.44883036981725</v>
      </c>
      <c r="I6" s="328">
        <v>1.52663725299485</v>
      </c>
      <c r="J6" s="328">
        <v>1.7008436612829601</v>
      </c>
    </row>
    <row r="7" spans="1:16" ht="15" customHeight="1" x14ac:dyDescent="0.2">
      <c r="A7" s="465" t="s">
        <v>11</v>
      </c>
      <c r="C7" s="471" t="s">
        <v>19</v>
      </c>
      <c r="D7" s="328">
        <v>1.6687069291960399</v>
      </c>
      <c r="E7" s="328">
        <v>1.4464995494708801</v>
      </c>
      <c r="F7" s="328">
        <v>1.44071952096152</v>
      </c>
      <c r="G7" s="328">
        <v>1.4516545662793201</v>
      </c>
      <c r="H7" s="328">
        <v>1.4789033430876199</v>
      </c>
      <c r="I7" s="328">
        <v>1.4451878334427499</v>
      </c>
      <c r="J7" s="328">
        <v>1.45971122821943</v>
      </c>
    </row>
    <row r="8" spans="1:16" ht="15" customHeight="1" x14ac:dyDescent="0.2">
      <c r="A8" s="465" t="s">
        <v>12</v>
      </c>
      <c r="C8" s="328">
        <v>0.89710358196230999</v>
      </c>
      <c r="D8" s="328">
        <v>0.97234988124551003</v>
      </c>
      <c r="E8" s="328">
        <v>0.99085144593533003</v>
      </c>
      <c r="F8" s="328">
        <v>0.97485198237422999</v>
      </c>
      <c r="G8" s="328">
        <v>1.0235985108997301</v>
      </c>
      <c r="H8" s="328">
        <v>1.00163965449634</v>
      </c>
      <c r="I8" s="328">
        <v>0.95368929026983995</v>
      </c>
      <c r="J8" s="328">
        <v>1.0225280692796499</v>
      </c>
    </row>
    <row r="9" spans="1:16" ht="15" customHeight="1" thickBot="1" x14ac:dyDescent="0.25">
      <c r="A9" s="465" t="s">
        <v>13</v>
      </c>
      <c r="C9" s="328">
        <v>1.4794339772737899</v>
      </c>
      <c r="D9" s="328">
        <v>1.37694340997521</v>
      </c>
      <c r="E9" s="328">
        <v>1.3675994649616501</v>
      </c>
      <c r="F9" s="328">
        <v>1.4383183893476601</v>
      </c>
      <c r="G9" s="328">
        <v>1.49063906513874</v>
      </c>
      <c r="H9" s="328">
        <v>1.4965035647026199</v>
      </c>
      <c r="I9" s="328">
        <v>1.5228894518171601</v>
      </c>
      <c r="J9" s="328">
        <v>1.5267545503712201</v>
      </c>
    </row>
    <row r="10" spans="1:16" ht="15" customHeight="1" x14ac:dyDescent="0.2">
      <c r="A10" s="466"/>
      <c r="B10" s="461"/>
      <c r="C10" s="326"/>
      <c r="D10" s="326"/>
      <c r="E10" s="326"/>
      <c r="F10" s="326"/>
      <c r="G10" s="326"/>
      <c r="H10" s="326"/>
      <c r="I10" s="326"/>
      <c r="J10" s="326"/>
      <c r="K10" s="326"/>
    </row>
    <row r="11" spans="1:16" ht="15" customHeight="1" thickBot="1" x14ac:dyDescent="0.25">
      <c r="A11" s="899" t="s">
        <v>412</v>
      </c>
      <c r="B11" s="899"/>
      <c r="C11" s="899"/>
      <c r="D11" s="899"/>
      <c r="E11" s="899"/>
      <c r="F11" s="899"/>
      <c r="G11" s="899"/>
      <c r="H11" s="899"/>
      <c r="I11" s="899"/>
      <c r="J11" s="899"/>
      <c r="K11" s="899"/>
    </row>
    <row r="12" spans="1:16" s="48" customFormat="1" ht="20.100000000000001" customHeight="1" x14ac:dyDescent="0.2">
      <c r="A12" s="463" t="s">
        <v>5</v>
      </c>
      <c r="B12" s="458"/>
      <c r="C12" s="462">
        <v>2008</v>
      </c>
      <c r="D12" s="462">
        <v>2009</v>
      </c>
      <c r="E12" s="462">
        <v>2010</v>
      </c>
      <c r="F12" s="462">
        <v>2011</v>
      </c>
      <c r="G12" s="462">
        <v>2012</v>
      </c>
      <c r="H12" s="462">
        <v>2013</v>
      </c>
      <c r="I12" s="462">
        <v>2014</v>
      </c>
      <c r="J12" s="462">
        <v>2015</v>
      </c>
      <c r="K12" s="459" t="s">
        <v>406</v>
      </c>
    </row>
    <row r="13" spans="1:16" ht="15" customHeight="1" x14ac:dyDescent="0.2">
      <c r="A13" s="196" t="s">
        <v>9</v>
      </c>
      <c r="C13" s="278">
        <v>0.83624482004745004</v>
      </c>
      <c r="D13" s="278">
        <v>0.7697163671485</v>
      </c>
      <c r="E13" s="278">
        <v>0.88307530156761005</v>
      </c>
      <c r="F13" s="278">
        <v>0.84728871823995</v>
      </c>
      <c r="G13" s="278">
        <v>0.97582982490957004</v>
      </c>
      <c r="H13" s="278">
        <v>0.93708786658806997</v>
      </c>
      <c r="I13" s="278">
        <v>0.99384190777315995</v>
      </c>
      <c r="J13" s="278">
        <v>1.04241393726628</v>
      </c>
      <c r="K13" s="195"/>
    </row>
    <row r="14" spans="1:16" ht="15" customHeight="1" x14ac:dyDescent="0.2">
      <c r="A14" s="465" t="s">
        <v>10</v>
      </c>
      <c r="C14" s="471" t="s">
        <v>19</v>
      </c>
      <c r="D14" s="328">
        <v>1.1704486120883599</v>
      </c>
      <c r="E14" s="328">
        <v>1.1525104786457601</v>
      </c>
      <c r="F14" s="328">
        <v>1.1547503320231001</v>
      </c>
      <c r="G14" s="328">
        <v>1.2912915265682801</v>
      </c>
      <c r="H14" s="328">
        <v>1.4079144313978</v>
      </c>
      <c r="I14" s="328">
        <v>1.52023518643823</v>
      </c>
      <c r="J14" s="328">
        <v>1.7036999845154299</v>
      </c>
    </row>
    <row r="15" spans="1:16" ht="15" customHeight="1" x14ac:dyDescent="0.2">
      <c r="A15" s="465" t="s">
        <v>11</v>
      </c>
      <c r="C15" s="471" t="s">
        <v>19</v>
      </c>
      <c r="D15" s="328">
        <v>1.5273231356300401</v>
      </c>
      <c r="E15" s="328">
        <v>1.25603664559064</v>
      </c>
      <c r="F15" s="328">
        <v>1.2057735642657299</v>
      </c>
      <c r="G15" s="328">
        <v>1.2206077831147799</v>
      </c>
      <c r="H15" s="328">
        <v>0.98111752297407995</v>
      </c>
      <c r="I15" s="328">
        <v>1.2275290105630901</v>
      </c>
      <c r="J15" s="328">
        <v>1.2067982724256601</v>
      </c>
    </row>
    <row r="16" spans="1:16" ht="15" customHeight="1" x14ac:dyDescent="0.2">
      <c r="A16" s="465" t="s">
        <v>12</v>
      </c>
      <c r="C16" s="328">
        <v>0.24464609096778001</v>
      </c>
      <c r="D16" s="328">
        <v>0.47308235286153999</v>
      </c>
      <c r="E16" s="328">
        <v>0.59008819062359996</v>
      </c>
      <c r="F16" s="328">
        <v>0.50975458836937004</v>
      </c>
      <c r="G16" s="328">
        <v>0.60710878687848002</v>
      </c>
      <c r="H16" s="328">
        <v>0.58072168929822998</v>
      </c>
      <c r="I16" s="328">
        <v>0.57081195980411004</v>
      </c>
      <c r="J16" s="328">
        <v>0.64013294169478996</v>
      </c>
    </row>
    <row r="17" spans="1:11" ht="15" customHeight="1" thickBot="1" x14ac:dyDescent="0.25">
      <c r="A17" s="465" t="s">
        <v>13</v>
      </c>
      <c r="C17" s="328">
        <v>1.2103543448182299</v>
      </c>
      <c r="D17" s="328">
        <v>1.10524532312684</v>
      </c>
      <c r="E17" s="328">
        <v>1.30454572720341</v>
      </c>
      <c r="F17" s="328">
        <v>1.30171855609329</v>
      </c>
      <c r="G17" s="328">
        <v>1.4572194386289099</v>
      </c>
      <c r="H17" s="328">
        <v>1.30994106166922</v>
      </c>
      <c r="I17" s="328">
        <v>1.3648748194640099</v>
      </c>
      <c r="J17" s="328">
        <v>1.2578498817493899</v>
      </c>
    </row>
    <row r="18" spans="1:11" ht="15" customHeight="1" x14ac:dyDescent="0.2">
      <c r="A18" s="466"/>
      <c r="B18" s="461"/>
      <c r="C18" s="326"/>
      <c r="D18" s="326"/>
      <c r="E18" s="326"/>
      <c r="F18" s="326"/>
      <c r="G18" s="326"/>
      <c r="H18" s="326"/>
      <c r="I18" s="326"/>
      <c r="J18" s="326"/>
      <c r="K18" s="326"/>
    </row>
    <row r="19" spans="1:11" ht="15" customHeight="1" thickBot="1" x14ac:dyDescent="0.25">
      <c r="A19" s="899" t="s">
        <v>411</v>
      </c>
      <c r="B19" s="899"/>
      <c r="C19" s="899"/>
      <c r="D19" s="899"/>
      <c r="E19" s="899"/>
      <c r="F19" s="899"/>
      <c r="G19" s="899"/>
      <c r="H19" s="899"/>
      <c r="I19" s="899"/>
      <c r="J19" s="899"/>
      <c r="K19" s="899"/>
    </row>
    <row r="20" spans="1:11" s="48" customFormat="1" ht="20.100000000000001" customHeight="1" x14ac:dyDescent="0.2">
      <c r="A20" s="463" t="s">
        <v>5</v>
      </c>
      <c r="B20" s="458"/>
      <c r="C20" s="462">
        <v>2008</v>
      </c>
      <c r="D20" s="462">
        <v>2009</v>
      </c>
      <c r="E20" s="462">
        <v>2010</v>
      </c>
      <c r="F20" s="462">
        <v>2011</v>
      </c>
      <c r="G20" s="462">
        <v>2012</v>
      </c>
      <c r="H20" s="462">
        <v>2013</v>
      </c>
      <c r="I20" s="462">
        <v>2014</v>
      </c>
      <c r="J20" s="462">
        <v>2015</v>
      </c>
      <c r="K20" s="459" t="s">
        <v>406</v>
      </c>
    </row>
    <row r="21" spans="1:11" ht="15" customHeight="1" x14ac:dyDescent="0.2">
      <c r="A21" s="196" t="s">
        <v>9</v>
      </c>
      <c r="C21" s="278">
        <v>1.1366062062228099</v>
      </c>
      <c r="D21" s="278">
        <v>1.4941844340527799</v>
      </c>
      <c r="E21" s="278">
        <v>1.4105950702721901</v>
      </c>
      <c r="F21" s="278">
        <v>1.45487771373501</v>
      </c>
      <c r="G21" s="278">
        <v>1.47899274072593</v>
      </c>
      <c r="H21" s="278">
        <v>1.49319328964829</v>
      </c>
      <c r="I21" s="278">
        <v>1.52481738888953</v>
      </c>
      <c r="J21" s="278">
        <v>1.5035352479689801</v>
      </c>
      <c r="K21" s="195"/>
    </row>
    <row r="22" spans="1:11" ht="15" customHeight="1" x14ac:dyDescent="0.2">
      <c r="A22" s="465" t="s">
        <v>10</v>
      </c>
      <c r="C22" s="471" t="s">
        <v>19</v>
      </c>
      <c r="D22" s="328">
        <v>2.2140647228495798</v>
      </c>
      <c r="E22" s="328">
        <v>2.0324229791613799</v>
      </c>
      <c r="F22" s="328">
        <v>2.2059074127113201</v>
      </c>
      <c r="G22" s="328">
        <v>1.8842145137294</v>
      </c>
      <c r="H22" s="328">
        <v>1.896817133044</v>
      </c>
      <c r="I22" s="328">
        <v>2.0883432865274698</v>
      </c>
      <c r="J22" s="328">
        <v>2.1300981144690998</v>
      </c>
    </row>
    <row r="23" spans="1:11" ht="15" customHeight="1" x14ac:dyDescent="0.2">
      <c r="A23" s="465" t="s">
        <v>11</v>
      </c>
      <c r="C23" s="471" t="s">
        <v>19</v>
      </c>
      <c r="D23" s="328">
        <v>2.2335290281462199</v>
      </c>
      <c r="E23" s="328">
        <v>2.3035882970118902</v>
      </c>
      <c r="F23" s="328">
        <v>2.20466041843755</v>
      </c>
      <c r="G23" s="328">
        <v>2.04810828133171</v>
      </c>
      <c r="H23" s="328">
        <v>1.93398001338081</v>
      </c>
      <c r="I23" s="328">
        <v>1.9596884247055899</v>
      </c>
      <c r="J23" s="328">
        <v>1.7349379805388201</v>
      </c>
    </row>
    <row r="24" spans="1:11" ht="15" customHeight="1" x14ac:dyDescent="0.2">
      <c r="A24" s="465" t="s">
        <v>12</v>
      </c>
      <c r="C24" s="328">
        <v>0.83129443271506998</v>
      </c>
      <c r="D24" s="328">
        <v>1.0508762417569899</v>
      </c>
      <c r="E24" s="328">
        <v>0.93378232370395997</v>
      </c>
      <c r="F24" s="328">
        <v>0.90733274342755998</v>
      </c>
      <c r="G24" s="328">
        <v>1.0294691002201599</v>
      </c>
      <c r="H24" s="328">
        <v>1.0128284944066499</v>
      </c>
      <c r="I24" s="328">
        <v>0.99678572960197998</v>
      </c>
      <c r="J24" s="328">
        <v>1.0503905393956801</v>
      </c>
    </row>
    <row r="25" spans="1:11" ht="15" customHeight="1" thickBot="1" x14ac:dyDescent="0.25">
      <c r="A25" s="465" t="s">
        <v>13</v>
      </c>
      <c r="C25" s="328">
        <v>1.6450879300766099</v>
      </c>
      <c r="D25" s="328">
        <v>1.9332099223264601</v>
      </c>
      <c r="E25" s="328">
        <v>1.86224611603659</v>
      </c>
      <c r="F25" s="328">
        <v>1.9492200046686201</v>
      </c>
      <c r="G25" s="328">
        <v>1.97006544559168</v>
      </c>
      <c r="H25" s="328">
        <v>2.0453948839991298</v>
      </c>
      <c r="I25" s="328">
        <v>2.0051619909473501</v>
      </c>
      <c r="J25" s="328">
        <v>1.81269119523968</v>
      </c>
    </row>
    <row r="26" spans="1:11" ht="15" customHeight="1" x14ac:dyDescent="0.2">
      <c r="A26" s="466"/>
      <c r="B26" s="461"/>
      <c r="C26" s="326"/>
      <c r="D26" s="326"/>
      <c r="E26" s="326"/>
      <c r="F26" s="326"/>
      <c r="G26" s="326"/>
      <c r="H26" s="326"/>
      <c r="I26" s="326"/>
      <c r="J26" s="326"/>
      <c r="K26" s="326"/>
    </row>
    <row r="27" spans="1:11" ht="15" customHeight="1" thickBot="1" x14ac:dyDescent="0.25">
      <c r="A27" s="899" t="s">
        <v>410</v>
      </c>
      <c r="B27" s="899"/>
      <c r="C27" s="899"/>
      <c r="D27" s="899"/>
      <c r="E27" s="899"/>
      <c r="F27" s="899"/>
      <c r="G27" s="899"/>
    </row>
    <row r="28" spans="1:11" s="48" customFormat="1" ht="20.100000000000001" customHeight="1" x14ac:dyDescent="0.2">
      <c r="A28" s="463" t="s">
        <v>5</v>
      </c>
      <c r="B28" s="458"/>
      <c r="C28" s="462">
        <v>2008</v>
      </c>
      <c r="D28" s="462">
        <v>2009</v>
      </c>
      <c r="E28" s="462">
        <v>2010</v>
      </c>
      <c r="F28" s="462">
        <v>2011</v>
      </c>
      <c r="G28" s="459" t="s">
        <v>406</v>
      </c>
      <c r="H28" s="197"/>
      <c r="I28" s="197"/>
      <c r="J28" s="197"/>
      <c r="K28" s="280"/>
    </row>
    <row r="29" spans="1:11" ht="15" customHeight="1" x14ac:dyDescent="0.2">
      <c r="A29" s="196" t="s">
        <v>9</v>
      </c>
      <c r="C29" s="278">
        <v>2.7067364845086801</v>
      </c>
      <c r="D29" s="278">
        <v>2.7121899021187099</v>
      </c>
      <c r="E29" s="278">
        <v>2.77796920776475</v>
      </c>
      <c r="F29" s="278">
        <v>2.7578727262514202</v>
      </c>
      <c r="G29" s="195"/>
      <c r="H29" s="272"/>
      <c r="I29" s="272"/>
      <c r="J29" s="272"/>
      <c r="K29" s="195"/>
    </row>
    <row r="30" spans="1:11" ht="15" customHeight="1" x14ac:dyDescent="0.2">
      <c r="A30" s="465" t="s">
        <v>10</v>
      </c>
      <c r="C30" s="471" t="s">
        <v>19</v>
      </c>
      <c r="D30" s="328">
        <v>4.0477919406587599</v>
      </c>
      <c r="E30" s="328">
        <v>4.3889020393829403</v>
      </c>
      <c r="F30" s="328">
        <v>4.3726338729648599</v>
      </c>
      <c r="H30" s="456"/>
      <c r="I30" s="456"/>
      <c r="J30" s="456"/>
    </row>
    <row r="31" spans="1:11" ht="15" customHeight="1" x14ac:dyDescent="0.2">
      <c r="A31" s="465" t="s">
        <v>11</v>
      </c>
      <c r="C31" s="471" t="s">
        <v>19</v>
      </c>
      <c r="D31" s="328">
        <v>2.8745794235734099</v>
      </c>
      <c r="E31" s="328">
        <v>4.0711424682300299</v>
      </c>
      <c r="F31" s="328">
        <v>4.1882149887636002</v>
      </c>
      <c r="H31" s="456"/>
      <c r="I31" s="456"/>
      <c r="J31" s="456"/>
    </row>
    <row r="32" spans="1:11" ht="15" customHeight="1" x14ac:dyDescent="0.2">
      <c r="A32" s="465" t="s">
        <v>12</v>
      </c>
      <c r="C32" s="328">
        <v>2.1702950141651201</v>
      </c>
      <c r="D32" s="328">
        <v>2.3593448741579501</v>
      </c>
      <c r="E32" s="328">
        <v>2.3343771947388299</v>
      </c>
      <c r="F32" s="328">
        <v>2.3019713741575498</v>
      </c>
      <c r="H32" s="456"/>
      <c r="I32" s="456"/>
      <c r="J32" s="456"/>
    </row>
    <row r="33" spans="1:11" ht="15" customHeight="1" thickBot="1" x14ac:dyDescent="0.25">
      <c r="A33" s="465" t="s">
        <v>13</v>
      </c>
      <c r="C33" s="328">
        <v>2.4666653148265199</v>
      </c>
      <c r="D33" s="328">
        <v>2.4064891255360199</v>
      </c>
      <c r="E33" s="328">
        <v>2.14951065500623</v>
      </c>
      <c r="F33" s="328">
        <v>2.18143520808878</v>
      </c>
      <c r="H33" s="456"/>
      <c r="I33" s="456"/>
      <c r="J33" s="456"/>
    </row>
    <row r="34" spans="1:11" ht="15" customHeight="1" x14ac:dyDescent="0.2">
      <c r="A34" s="466"/>
      <c r="B34" s="461"/>
      <c r="C34" s="326"/>
      <c r="D34" s="326"/>
      <c r="E34" s="326"/>
      <c r="F34" s="326"/>
      <c r="G34" s="326"/>
    </row>
    <row r="35" spans="1:11" ht="15" customHeight="1" thickBot="1" x14ac:dyDescent="0.25">
      <c r="A35" s="899" t="s">
        <v>409</v>
      </c>
      <c r="B35" s="899"/>
      <c r="C35" s="899"/>
      <c r="D35" s="899"/>
      <c r="E35" s="899"/>
      <c r="F35" s="899"/>
      <c r="G35" s="899"/>
    </row>
    <row r="36" spans="1:11" s="48" customFormat="1" ht="20.100000000000001" customHeight="1" x14ac:dyDescent="0.2">
      <c r="A36" s="463" t="s">
        <v>5</v>
      </c>
      <c r="B36" s="458"/>
      <c r="C36" s="462">
        <v>2008</v>
      </c>
      <c r="D36" s="462">
        <v>2009</v>
      </c>
      <c r="E36" s="462">
        <v>2010</v>
      </c>
      <c r="F36" s="462">
        <v>2011</v>
      </c>
      <c r="G36" s="459" t="s">
        <v>406</v>
      </c>
      <c r="H36" s="197"/>
      <c r="I36" s="197"/>
      <c r="J36" s="197"/>
      <c r="K36" s="280"/>
    </row>
    <row r="37" spans="1:11" ht="15" customHeight="1" x14ac:dyDescent="0.2">
      <c r="A37" s="196" t="s">
        <v>9</v>
      </c>
      <c r="C37" s="278">
        <v>2.0866527774743799</v>
      </c>
      <c r="D37" s="278">
        <v>2.6850858057678502</v>
      </c>
      <c r="E37" s="278">
        <v>2.3587606572741602</v>
      </c>
      <c r="F37" s="278">
        <v>2.4811962299869799</v>
      </c>
      <c r="G37" s="195"/>
      <c r="H37" s="272"/>
      <c r="I37" s="272"/>
      <c r="J37" s="272"/>
      <c r="K37" s="195"/>
    </row>
    <row r="38" spans="1:11" ht="15" customHeight="1" x14ac:dyDescent="0.2">
      <c r="A38" s="465" t="s">
        <v>10</v>
      </c>
      <c r="C38" s="471" t="s">
        <v>19</v>
      </c>
      <c r="D38" s="328">
        <v>3.9714411630623099</v>
      </c>
      <c r="E38" s="328">
        <v>3.6984386346489702</v>
      </c>
      <c r="F38" s="328">
        <v>3.83808336886139</v>
      </c>
      <c r="H38" s="456"/>
      <c r="I38" s="456"/>
      <c r="J38" s="456"/>
    </row>
    <row r="39" spans="1:11" ht="15" customHeight="1" x14ac:dyDescent="0.2">
      <c r="A39" s="465" t="s">
        <v>11</v>
      </c>
      <c r="C39" s="471" t="s">
        <v>19</v>
      </c>
      <c r="D39" s="328">
        <v>3.45093773410834</v>
      </c>
      <c r="E39" s="328">
        <v>4.0940383635083597</v>
      </c>
      <c r="F39" s="328">
        <v>4.6596208288223098</v>
      </c>
      <c r="H39" s="456"/>
      <c r="I39" s="456"/>
      <c r="J39" s="456"/>
    </row>
    <row r="40" spans="1:11" ht="15" customHeight="1" x14ac:dyDescent="0.2">
      <c r="A40" s="465" t="s">
        <v>12</v>
      </c>
      <c r="C40" s="328">
        <v>1.12699740845172</v>
      </c>
      <c r="D40" s="328">
        <v>2.3980319889170501</v>
      </c>
      <c r="E40" s="328">
        <v>1.90764980584913</v>
      </c>
      <c r="F40" s="328">
        <v>2.0760079180162601</v>
      </c>
      <c r="H40" s="456"/>
      <c r="I40" s="456"/>
      <c r="J40" s="456"/>
    </row>
    <row r="41" spans="1:11" ht="15" customHeight="1" thickBot="1" x14ac:dyDescent="0.3">
      <c r="A41" s="465" t="s">
        <v>13</v>
      </c>
      <c r="C41" s="328">
        <v>1.3939178472976399</v>
      </c>
      <c r="D41" s="328">
        <v>2.1695708332422701</v>
      </c>
      <c r="E41" s="328">
        <v>1.89241909042617</v>
      </c>
      <c r="F41" s="328">
        <v>1.8103329646269</v>
      </c>
      <c r="H41" s="456"/>
      <c r="I41" s="456"/>
      <c r="J41" s="456"/>
    </row>
    <row r="42" spans="1:11" ht="15" customHeight="1" x14ac:dyDescent="0.25">
      <c r="A42" s="466"/>
      <c r="B42" s="461"/>
      <c r="C42" s="326"/>
      <c r="D42" s="326"/>
      <c r="E42" s="326"/>
      <c r="F42" s="326"/>
      <c r="G42" s="326"/>
    </row>
    <row r="43" spans="1:11" ht="15" customHeight="1" thickBot="1" x14ac:dyDescent="0.3">
      <c r="A43" s="899" t="s">
        <v>408</v>
      </c>
      <c r="B43" s="899"/>
      <c r="C43" s="899"/>
      <c r="D43" s="899"/>
      <c r="E43" s="899"/>
      <c r="F43" s="899"/>
      <c r="G43" s="899"/>
      <c r="H43" s="899"/>
      <c r="I43" s="899"/>
    </row>
    <row r="44" spans="1:11" s="48" customFormat="1" ht="20.100000000000001" customHeight="1" x14ac:dyDescent="0.25">
      <c r="A44" s="463" t="s">
        <v>5</v>
      </c>
      <c r="B44" s="458"/>
      <c r="C44" s="462">
        <v>2008</v>
      </c>
      <c r="D44" s="462">
        <v>2009</v>
      </c>
      <c r="E44" s="462">
        <v>2010</v>
      </c>
      <c r="F44" s="462">
        <v>2011</v>
      </c>
      <c r="G44" s="462">
        <v>2012</v>
      </c>
      <c r="H44" s="462">
        <v>2013</v>
      </c>
      <c r="I44" s="459" t="s">
        <v>406</v>
      </c>
      <c r="J44" s="197"/>
      <c r="K44" s="280"/>
    </row>
    <row r="45" spans="1:11" ht="15" customHeight="1" x14ac:dyDescent="0.25">
      <c r="A45" s="196" t="s">
        <v>9</v>
      </c>
      <c r="C45" s="278">
        <v>0</v>
      </c>
      <c r="D45" s="278">
        <v>0.67016599365887997</v>
      </c>
      <c r="E45" s="278">
        <v>0.66886188748935005</v>
      </c>
      <c r="F45" s="278">
        <v>0.55657891714093</v>
      </c>
      <c r="G45" s="278">
        <v>0.74817903395653995</v>
      </c>
      <c r="H45" s="278">
        <v>0.73876002456613998</v>
      </c>
      <c r="I45" s="195"/>
      <c r="J45" s="272"/>
      <c r="K45" s="195"/>
    </row>
    <row r="46" spans="1:11" ht="15" customHeight="1" x14ac:dyDescent="0.25">
      <c r="A46" s="465" t="s">
        <v>10</v>
      </c>
      <c r="C46" s="471" t="s">
        <v>19</v>
      </c>
      <c r="D46" s="328">
        <v>1.3220999980959001</v>
      </c>
      <c r="E46" s="328">
        <v>1.0408111604038499</v>
      </c>
      <c r="F46" s="328">
        <v>0.91787846907910997</v>
      </c>
      <c r="G46" s="328">
        <v>1.3549732135699</v>
      </c>
      <c r="H46" s="328">
        <v>1.2934078373032101</v>
      </c>
      <c r="J46" s="456"/>
    </row>
    <row r="47" spans="1:11" ht="15" customHeight="1" x14ac:dyDescent="0.25">
      <c r="A47" s="465" t="s">
        <v>11</v>
      </c>
      <c r="C47" s="471" t="s">
        <v>19</v>
      </c>
      <c r="D47" s="328">
        <v>0.96324428444665</v>
      </c>
      <c r="E47" s="328">
        <v>0</v>
      </c>
      <c r="F47" s="328">
        <v>0.68459671227466001</v>
      </c>
      <c r="G47" s="328">
        <v>0.67717893796512996</v>
      </c>
      <c r="H47" s="328">
        <v>0.77154569772290005</v>
      </c>
      <c r="J47" s="456"/>
    </row>
    <row r="48" spans="1:11" ht="15" customHeight="1" x14ac:dyDescent="0.25">
      <c r="A48" s="465" t="s">
        <v>12</v>
      </c>
      <c r="C48" s="328">
        <v>0</v>
      </c>
      <c r="D48" s="328">
        <v>0.18128271819742001</v>
      </c>
      <c r="E48" s="328">
        <v>0.40871222739432</v>
      </c>
      <c r="F48" s="328">
        <v>0.24311372659576</v>
      </c>
      <c r="G48" s="328">
        <v>0.38568071033311002</v>
      </c>
      <c r="H48" s="328">
        <v>0.26595719796452999</v>
      </c>
      <c r="J48" s="456"/>
    </row>
    <row r="49" spans="1:11" ht="15" customHeight="1" thickBot="1" x14ac:dyDescent="0.3">
      <c r="A49" s="464" t="s">
        <v>13</v>
      </c>
      <c r="B49" s="469"/>
      <c r="C49" s="470">
        <v>0</v>
      </c>
      <c r="D49" s="470">
        <v>1.3530978832770699</v>
      </c>
      <c r="E49" s="470">
        <v>1.15786895186392</v>
      </c>
      <c r="F49" s="470">
        <v>0.96794456729051004</v>
      </c>
      <c r="G49" s="470">
        <v>1.08801122917964</v>
      </c>
      <c r="H49" s="470">
        <v>1.2938211183603801</v>
      </c>
      <c r="I49" s="467"/>
      <c r="J49" s="456"/>
    </row>
    <row r="50" spans="1:11" ht="75" customHeight="1" x14ac:dyDescent="0.25">
      <c r="A50" s="846" t="s">
        <v>417</v>
      </c>
      <c r="B50" s="846"/>
      <c r="C50" s="846"/>
      <c r="D50" s="846"/>
      <c r="E50" s="846"/>
      <c r="F50" s="846"/>
      <c r="G50" s="846"/>
      <c r="H50" s="846"/>
      <c r="I50" s="846"/>
      <c r="J50" s="846"/>
      <c r="K50" s="846"/>
    </row>
    <row r="51" spans="1:11" ht="15" customHeight="1" x14ac:dyDescent="0.25">
      <c r="A51" s="900" t="s">
        <v>575</v>
      </c>
      <c r="B51" s="897"/>
      <c r="C51" s="897"/>
      <c r="D51" s="897"/>
      <c r="E51" s="897"/>
      <c r="F51" s="897"/>
      <c r="G51" s="897"/>
      <c r="H51" s="897"/>
      <c r="I51" s="897"/>
      <c r="J51" s="897"/>
      <c r="K51" s="897"/>
    </row>
  </sheetData>
  <mergeCells count="10">
    <mergeCell ref="A35:G35"/>
    <mergeCell ref="A43:I43"/>
    <mergeCell ref="A50:K50"/>
    <mergeCell ref="A51:K51"/>
    <mergeCell ref="A1:K1"/>
    <mergeCell ref="A2:K2"/>
    <mergeCell ref="A3:K3"/>
    <mergeCell ref="A11:K11"/>
    <mergeCell ref="A19:K19"/>
    <mergeCell ref="A27:G27"/>
  </mergeCells>
  <hyperlinks>
    <hyperlink ref="A1:G1" location="ToC!A1" display="Back"/>
  </hyperlinks>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XV'!C5:J5</xm:f>
              <xm:sqref>K5</xm:sqref>
            </x14:sparkline>
            <x14:sparkline>
              <xm:f>'Table XV'!C6:J6</xm:f>
              <xm:sqref>K6</xm:sqref>
            </x14:sparkline>
            <x14:sparkline>
              <xm:f>'Table XV'!C7:J7</xm:f>
              <xm:sqref>K7</xm:sqref>
            </x14:sparkline>
            <x14:sparkline>
              <xm:f>'Table XV'!C8:J8</xm:f>
              <xm:sqref>K8</xm:sqref>
            </x14:sparkline>
            <x14:sparkline>
              <xm:f>'Table XV'!C9:J9</xm:f>
              <xm:sqref>K9</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XV'!C13:J13</xm:f>
              <xm:sqref>K13</xm:sqref>
            </x14:sparkline>
            <x14:sparkline>
              <xm:f>'Table XV'!C14:J14</xm:f>
              <xm:sqref>K14</xm:sqref>
            </x14:sparkline>
            <x14:sparkline>
              <xm:f>'Table XV'!C15:J15</xm:f>
              <xm:sqref>K15</xm:sqref>
            </x14:sparkline>
            <x14:sparkline>
              <xm:f>'Table XV'!C16:J16</xm:f>
              <xm:sqref>K16</xm:sqref>
            </x14:sparkline>
            <x14:sparkline>
              <xm:f>'Table XV'!C17:J17</xm:f>
              <xm:sqref>K17</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XV'!C21:J21</xm:f>
              <xm:sqref>K21</xm:sqref>
            </x14:sparkline>
            <x14:sparkline>
              <xm:f>'Table XV'!C22:J22</xm:f>
              <xm:sqref>K22</xm:sqref>
            </x14:sparkline>
            <x14:sparkline>
              <xm:f>'Table XV'!C23:J23</xm:f>
              <xm:sqref>K23</xm:sqref>
            </x14:sparkline>
            <x14:sparkline>
              <xm:f>'Table XV'!C24:J24</xm:f>
              <xm:sqref>K24</xm:sqref>
            </x14:sparkline>
            <x14:sparkline>
              <xm:f>'Table XV'!C25:J25</xm:f>
              <xm:sqref>K25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XV'!C29:F29</xm:f>
              <xm:sqref>G29</xm:sqref>
            </x14:sparkline>
            <x14:sparkline>
              <xm:f>'Table XV'!C30:F30</xm:f>
              <xm:sqref>G30</xm:sqref>
            </x14:sparkline>
            <x14:sparkline>
              <xm:f>'Table XV'!C31:F31</xm:f>
              <xm:sqref>G31</xm:sqref>
            </x14:sparkline>
            <x14:sparkline>
              <xm:f>'Table XV'!C32:F32</xm:f>
              <xm:sqref>G32</xm:sqref>
            </x14:sparkline>
            <x14:sparkline>
              <xm:f>'Table XV'!C33:F33</xm:f>
              <xm:sqref>G33</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XV'!C37:F37</xm:f>
              <xm:sqref>G37</xm:sqref>
            </x14:sparkline>
            <x14:sparkline>
              <xm:f>'Table XV'!C38:F38</xm:f>
              <xm:sqref>G38</xm:sqref>
            </x14:sparkline>
            <x14:sparkline>
              <xm:f>'Table XV'!C39:F39</xm:f>
              <xm:sqref>G39</xm:sqref>
            </x14:sparkline>
            <x14:sparkline>
              <xm:f>'Table XV'!C40:F40</xm:f>
              <xm:sqref>G40</xm:sqref>
            </x14:sparkline>
            <x14:sparkline>
              <xm:f>'Table XV'!C41:F41</xm:f>
              <xm:sqref>G41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XV'!C45:H45</xm:f>
              <xm:sqref>I45</xm:sqref>
            </x14:sparkline>
            <x14:sparkline>
              <xm:f>'Table XV'!C46:H46</xm:f>
              <xm:sqref>I46</xm:sqref>
            </x14:sparkline>
            <x14:sparkline>
              <xm:f>'Table XV'!C47:H47</xm:f>
              <xm:sqref>I47</xm:sqref>
            </x14:sparkline>
            <x14:sparkline>
              <xm:f>'Table XV'!C48:H48</xm:f>
              <xm:sqref>I48</xm:sqref>
            </x14:sparkline>
            <x14:sparkline>
              <xm:f>'Table XV'!C49:H49</xm:f>
              <xm:sqref>I49</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P51"/>
  <sheetViews>
    <sheetView showGridLines="0" workbookViewId="0">
      <selection sqref="A1:K1"/>
    </sheetView>
  </sheetViews>
  <sheetFormatPr defaultColWidth="10.7109375" defaultRowHeight="15" customHeight="1" x14ac:dyDescent="0.25"/>
  <cols>
    <col min="1" max="1" width="46.42578125" style="465" customWidth="1"/>
    <col min="2" max="2" width="1.7109375" style="457" customWidth="1"/>
    <col min="3" max="11" width="10.7109375" style="190"/>
    <col min="12" max="16384" width="10.7109375" style="457"/>
  </cols>
  <sheetData>
    <row r="1" spans="1:16" s="190" customFormat="1" ht="15" customHeight="1" x14ac:dyDescent="0.2">
      <c r="A1" s="896" t="s">
        <v>308</v>
      </c>
      <c r="B1" s="896"/>
      <c r="C1" s="896"/>
      <c r="D1" s="896"/>
      <c r="E1" s="896"/>
      <c r="F1" s="896"/>
      <c r="G1" s="896"/>
      <c r="H1" s="896"/>
      <c r="I1" s="896"/>
      <c r="J1" s="896"/>
      <c r="K1" s="896"/>
    </row>
    <row r="2" spans="1:16" s="190" customFormat="1" ht="39.950000000000003" customHeight="1" x14ac:dyDescent="0.2">
      <c r="A2" s="893" t="s">
        <v>574</v>
      </c>
      <c r="B2" s="893"/>
      <c r="C2" s="893"/>
      <c r="D2" s="893"/>
      <c r="E2" s="893"/>
      <c r="F2" s="893"/>
      <c r="G2" s="893"/>
      <c r="H2" s="893"/>
      <c r="I2" s="893"/>
      <c r="J2" s="893"/>
      <c r="K2" s="893"/>
      <c r="L2" s="199"/>
      <c r="M2" s="199"/>
      <c r="N2" s="199"/>
      <c r="O2" s="199"/>
      <c r="P2" s="199"/>
    </row>
    <row r="3" spans="1:16" ht="15" customHeight="1" thickBot="1" x14ac:dyDescent="0.25">
      <c r="A3" s="898" t="s">
        <v>413</v>
      </c>
      <c r="B3" s="898"/>
      <c r="C3" s="898"/>
      <c r="D3" s="898"/>
      <c r="E3" s="898"/>
      <c r="F3" s="898"/>
      <c r="G3" s="898"/>
      <c r="H3" s="898"/>
      <c r="I3" s="898"/>
      <c r="J3" s="898"/>
      <c r="K3" s="898"/>
    </row>
    <row r="4" spans="1:16" s="48" customFormat="1" ht="20.100000000000001" customHeight="1" x14ac:dyDescent="0.2">
      <c r="A4" s="463" t="s">
        <v>5</v>
      </c>
      <c r="B4" s="458"/>
      <c r="C4" s="462">
        <v>2008</v>
      </c>
      <c r="D4" s="462">
        <v>2009</v>
      </c>
      <c r="E4" s="462">
        <v>2010</v>
      </c>
      <c r="F4" s="462">
        <v>2011</v>
      </c>
      <c r="G4" s="462">
        <v>2012</v>
      </c>
      <c r="H4" s="462">
        <v>2013</v>
      </c>
      <c r="I4" s="462">
        <v>2014</v>
      </c>
      <c r="J4" s="462">
        <v>2015</v>
      </c>
      <c r="K4" s="459" t="s">
        <v>406</v>
      </c>
    </row>
    <row r="5" spans="1:16" ht="15" customHeight="1" x14ac:dyDescent="0.2">
      <c r="A5" s="196" t="s">
        <v>9</v>
      </c>
      <c r="C5" s="278" t="s">
        <v>19</v>
      </c>
      <c r="D5" s="278">
        <v>1.28609516433673</v>
      </c>
      <c r="E5" s="278">
        <v>1.2552505520439801</v>
      </c>
      <c r="F5" s="278">
        <v>1.3410989144236301</v>
      </c>
      <c r="G5" s="278">
        <v>1.3959622047164399</v>
      </c>
      <c r="H5" s="278">
        <v>1.3258845257434499</v>
      </c>
      <c r="I5" s="278">
        <v>1.3402615275196601</v>
      </c>
      <c r="J5" s="278">
        <v>1.3816554094803499</v>
      </c>
      <c r="K5" s="195"/>
    </row>
    <row r="6" spans="1:16" ht="15" customHeight="1" x14ac:dyDescent="0.2">
      <c r="A6" s="465" t="s">
        <v>10</v>
      </c>
      <c r="C6" s="471" t="s">
        <v>19</v>
      </c>
      <c r="D6" s="471" t="s">
        <v>19</v>
      </c>
      <c r="E6" s="328">
        <v>1.5165971272750001</v>
      </c>
      <c r="F6" s="328">
        <v>1.8619915848019899</v>
      </c>
      <c r="G6" s="328">
        <v>1.6594550641880801</v>
      </c>
      <c r="H6" s="328">
        <v>1.62410307194116</v>
      </c>
      <c r="I6" s="328">
        <v>1.6268600624202501</v>
      </c>
      <c r="J6" s="328">
        <v>1.8321634145639001</v>
      </c>
    </row>
    <row r="7" spans="1:16" ht="15" customHeight="1" x14ac:dyDescent="0.2">
      <c r="A7" s="465" t="s">
        <v>11</v>
      </c>
      <c r="C7" s="471" t="s">
        <v>19</v>
      </c>
      <c r="D7" s="471" t="s">
        <v>19</v>
      </c>
      <c r="E7" s="471" t="s">
        <v>19</v>
      </c>
      <c r="F7" s="471" t="s">
        <v>19</v>
      </c>
      <c r="G7" s="328">
        <v>1.9982474024371499</v>
      </c>
      <c r="H7" s="328">
        <v>1.8486621118806199</v>
      </c>
      <c r="I7" s="328">
        <v>2.0308507776287699</v>
      </c>
      <c r="J7" s="328">
        <v>1.7730746858020101</v>
      </c>
    </row>
    <row r="8" spans="1:16" ht="15" customHeight="1" x14ac:dyDescent="0.2">
      <c r="A8" s="465" t="s">
        <v>12</v>
      </c>
      <c r="C8" s="471" t="s">
        <v>19</v>
      </c>
      <c r="D8" s="328">
        <v>1.0663925938057499</v>
      </c>
      <c r="E8" s="328">
        <v>1.18439013748984</v>
      </c>
      <c r="F8" s="328">
        <v>1.2501656673549899</v>
      </c>
      <c r="G8" s="328">
        <v>1.3864746278148801</v>
      </c>
      <c r="H8" s="328">
        <v>1.2379799867641099</v>
      </c>
      <c r="I8" s="328">
        <v>1.21096238867843</v>
      </c>
      <c r="J8" s="328">
        <v>1.20182639279605</v>
      </c>
    </row>
    <row r="9" spans="1:16" ht="15" customHeight="1" thickBot="1" x14ac:dyDescent="0.25">
      <c r="A9" s="465" t="s">
        <v>13</v>
      </c>
      <c r="C9" s="471" t="s">
        <v>19</v>
      </c>
      <c r="D9" s="471" t="s">
        <v>19</v>
      </c>
      <c r="E9" s="328">
        <v>1.0604238181272401</v>
      </c>
      <c r="F9" s="328">
        <v>1.07321914213013</v>
      </c>
      <c r="G9" s="328">
        <v>1.0304863286093999</v>
      </c>
      <c r="H9" s="328">
        <v>1.12258124621891</v>
      </c>
      <c r="I9" s="328">
        <v>1.13044504479736</v>
      </c>
      <c r="J9" s="328">
        <v>1.17179586463436</v>
      </c>
    </row>
    <row r="10" spans="1:16" ht="15" customHeight="1" x14ac:dyDescent="0.2">
      <c r="A10" s="466"/>
      <c r="B10" s="461"/>
      <c r="C10" s="326"/>
      <c r="D10" s="326"/>
      <c r="E10" s="326"/>
      <c r="F10" s="326"/>
      <c r="G10" s="326"/>
      <c r="H10" s="326"/>
      <c r="I10" s="326"/>
      <c r="J10" s="326"/>
      <c r="K10" s="326"/>
    </row>
    <row r="11" spans="1:16" ht="15" customHeight="1" thickBot="1" x14ac:dyDescent="0.25">
      <c r="A11" s="899" t="s">
        <v>412</v>
      </c>
      <c r="B11" s="899"/>
      <c r="C11" s="899"/>
      <c r="D11" s="899"/>
      <c r="E11" s="899"/>
      <c r="F11" s="899"/>
      <c r="G11" s="899"/>
      <c r="H11" s="899"/>
      <c r="I11" s="899"/>
      <c r="J11" s="899"/>
      <c r="K11" s="899"/>
    </row>
    <row r="12" spans="1:16" s="48" customFormat="1" ht="20.100000000000001" customHeight="1" x14ac:dyDescent="0.2">
      <c r="A12" s="463" t="s">
        <v>5</v>
      </c>
      <c r="B12" s="458"/>
      <c r="C12" s="462">
        <v>2008</v>
      </c>
      <c r="D12" s="462">
        <v>2009</v>
      </c>
      <c r="E12" s="462">
        <v>2010</v>
      </c>
      <c r="F12" s="462">
        <v>2011</v>
      </c>
      <c r="G12" s="462">
        <v>2012</v>
      </c>
      <c r="H12" s="462">
        <v>2013</v>
      </c>
      <c r="I12" s="462">
        <v>2014</v>
      </c>
      <c r="J12" s="462">
        <v>2015</v>
      </c>
      <c r="K12" s="459" t="s">
        <v>406</v>
      </c>
    </row>
    <row r="13" spans="1:16" ht="15" customHeight="1" x14ac:dyDescent="0.2">
      <c r="A13" s="196" t="s">
        <v>9</v>
      </c>
      <c r="C13" s="278" t="s">
        <v>19</v>
      </c>
      <c r="D13" s="278">
        <v>0.86947009829018995</v>
      </c>
      <c r="E13" s="278">
        <v>0.57154296500542001</v>
      </c>
      <c r="F13" s="278">
        <v>0.79862570020717005</v>
      </c>
      <c r="G13" s="278">
        <v>0.65469071656891997</v>
      </c>
      <c r="H13" s="278">
        <v>0.97657751719237995</v>
      </c>
      <c r="I13" s="278">
        <v>1.04760528114291</v>
      </c>
      <c r="J13" s="278">
        <v>0.77913312813378</v>
      </c>
      <c r="K13" s="195"/>
    </row>
    <row r="14" spans="1:16" ht="15" customHeight="1" x14ac:dyDescent="0.2">
      <c r="A14" s="465" t="s">
        <v>10</v>
      </c>
      <c r="C14" s="471" t="s">
        <v>19</v>
      </c>
      <c r="D14" s="471" t="s">
        <v>19</v>
      </c>
      <c r="E14" s="328">
        <v>0.18356848701784001</v>
      </c>
      <c r="F14" s="328">
        <v>0.29427783772496002</v>
      </c>
      <c r="G14" s="328">
        <v>0.67755864189945003</v>
      </c>
      <c r="H14" s="328">
        <v>0.6814258798449</v>
      </c>
      <c r="I14" s="328">
        <v>0.78773782809091997</v>
      </c>
      <c r="J14" s="328">
        <v>1.2756377547954101</v>
      </c>
    </row>
    <row r="15" spans="1:16" ht="15" customHeight="1" x14ac:dyDescent="0.2">
      <c r="A15" s="465" t="s">
        <v>11</v>
      </c>
      <c r="C15" s="471" t="s">
        <v>19</v>
      </c>
      <c r="D15" s="471" t="s">
        <v>19</v>
      </c>
      <c r="E15" s="471" t="s">
        <v>19</v>
      </c>
      <c r="F15" s="471" t="s">
        <v>19</v>
      </c>
      <c r="G15" s="328">
        <v>0.76593585606331005</v>
      </c>
      <c r="H15" s="328">
        <v>1.4762588566230499</v>
      </c>
      <c r="I15" s="328">
        <v>1.3325392743525699</v>
      </c>
      <c r="J15" s="328">
        <v>0.97662462687384999</v>
      </c>
    </row>
    <row r="16" spans="1:16" ht="15" customHeight="1" x14ac:dyDescent="0.2">
      <c r="A16" s="465" t="s">
        <v>12</v>
      </c>
      <c r="C16" s="471" t="s">
        <v>19</v>
      </c>
      <c r="D16" s="328">
        <v>0.88114796286347996</v>
      </c>
      <c r="E16" s="328">
        <v>0.5874191584888</v>
      </c>
      <c r="F16" s="328">
        <v>0.85507416685842996</v>
      </c>
      <c r="G16" s="328">
        <v>0.58408844439809005</v>
      </c>
      <c r="H16" s="328">
        <v>1.05460105108539</v>
      </c>
      <c r="I16" s="328">
        <v>1.0760244316538801</v>
      </c>
      <c r="J16" s="328">
        <v>0.71838253807695995</v>
      </c>
    </row>
    <row r="17" spans="1:11" ht="15" customHeight="1" thickBot="1" x14ac:dyDescent="0.25">
      <c r="A17" s="465" t="s">
        <v>13</v>
      </c>
      <c r="C17" s="471" t="s">
        <v>19</v>
      </c>
      <c r="D17" s="471" t="s">
        <v>19</v>
      </c>
      <c r="E17" s="328">
        <v>0.62442194012964003</v>
      </c>
      <c r="F17" s="328">
        <v>0.91404479908467995</v>
      </c>
      <c r="G17" s="328">
        <v>0.86897655421813003</v>
      </c>
      <c r="H17" s="328">
        <v>0.78071381840641996</v>
      </c>
      <c r="I17" s="328">
        <v>1.0883002698727</v>
      </c>
      <c r="J17" s="328">
        <v>0.15716764642549</v>
      </c>
    </row>
    <row r="18" spans="1:11" ht="15" customHeight="1" x14ac:dyDescent="0.2">
      <c r="A18" s="466"/>
      <c r="B18" s="461"/>
      <c r="C18" s="326"/>
      <c r="D18" s="326"/>
      <c r="E18" s="326"/>
      <c r="F18" s="326"/>
      <c r="G18" s="326"/>
      <c r="H18" s="326"/>
      <c r="I18" s="326"/>
      <c r="J18" s="326"/>
      <c r="K18" s="326"/>
    </row>
    <row r="19" spans="1:11" ht="15" customHeight="1" thickBot="1" x14ac:dyDescent="0.25">
      <c r="A19" s="899" t="s">
        <v>411</v>
      </c>
      <c r="B19" s="899"/>
      <c r="C19" s="899"/>
      <c r="D19" s="899"/>
      <c r="E19" s="899"/>
      <c r="F19" s="899"/>
      <c r="G19" s="899"/>
      <c r="H19" s="899"/>
      <c r="I19" s="899"/>
      <c r="J19" s="899"/>
      <c r="K19" s="899"/>
    </row>
    <row r="20" spans="1:11" s="48" customFormat="1" ht="20.100000000000001" customHeight="1" x14ac:dyDescent="0.2">
      <c r="A20" s="463" t="s">
        <v>5</v>
      </c>
      <c r="B20" s="458"/>
      <c r="C20" s="462">
        <v>2008</v>
      </c>
      <c r="D20" s="462">
        <v>2009</v>
      </c>
      <c r="E20" s="462">
        <v>2010</v>
      </c>
      <c r="F20" s="462">
        <v>2011</v>
      </c>
      <c r="G20" s="462">
        <v>2012</v>
      </c>
      <c r="H20" s="462">
        <v>2013</v>
      </c>
      <c r="I20" s="462">
        <v>2014</v>
      </c>
      <c r="J20" s="462">
        <v>2015</v>
      </c>
      <c r="K20" s="459" t="s">
        <v>406</v>
      </c>
    </row>
    <row r="21" spans="1:11" ht="15" customHeight="1" x14ac:dyDescent="0.2">
      <c r="A21" s="196" t="s">
        <v>9</v>
      </c>
      <c r="C21" s="278" t="s">
        <v>19</v>
      </c>
      <c r="D21" s="278">
        <v>1.01719755735309</v>
      </c>
      <c r="E21" s="278">
        <v>1.0482175739441399</v>
      </c>
      <c r="F21" s="278">
        <v>1.5138708416889399</v>
      </c>
      <c r="G21" s="278">
        <v>1.26784303761145</v>
      </c>
      <c r="H21" s="278">
        <v>1.25506591886767</v>
      </c>
      <c r="I21" s="278">
        <v>1.21414534882978</v>
      </c>
      <c r="J21" s="278">
        <v>1.32436617875873</v>
      </c>
      <c r="K21" s="195"/>
    </row>
    <row r="22" spans="1:11" ht="15" customHeight="1" x14ac:dyDescent="0.2">
      <c r="A22" s="465" t="s">
        <v>10</v>
      </c>
      <c r="C22" s="471" t="s">
        <v>19</v>
      </c>
      <c r="D22" s="471" t="s">
        <v>19</v>
      </c>
      <c r="E22" s="328">
        <v>1.6833355137500099</v>
      </c>
      <c r="F22" s="328">
        <v>3.5415819055109599</v>
      </c>
      <c r="G22" s="328">
        <v>2.4091530104414298</v>
      </c>
      <c r="H22" s="328">
        <v>1.56093714967963</v>
      </c>
      <c r="I22" s="328">
        <v>1.99941069522573</v>
      </c>
      <c r="J22" s="328">
        <v>2.2654110397213398</v>
      </c>
    </row>
    <row r="23" spans="1:11" ht="15" customHeight="1" x14ac:dyDescent="0.2">
      <c r="A23" s="465" t="s">
        <v>11</v>
      </c>
      <c r="C23" s="471" t="s">
        <v>19</v>
      </c>
      <c r="D23" s="471" t="s">
        <v>19</v>
      </c>
      <c r="E23" s="471" t="s">
        <v>19</v>
      </c>
      <c r="F23" s="471" t="s">
        <v>19</v>
      </c>
      <c r="G23" s="328">
        <v>3.1772887528628901</v>
      </c>
      <c r="H23" s="328">
        <v>1.77536891974883</v>
      </c>
      <c r="I23" s="328">
        <v>3.2614149706803901</v>
      </c>
      <c r="J23" s="328">
        <v>2.1679902886924198</v>
      </c>
    </row>
    <row r="24" spans="1:11" ht="15" customHeight="1" x14ac:dyDescent="0.2">
      <c r="A24" s="465" t="s">
        <v>12</v>
      </c>
      <c r="C24" s="471" t="s">
        <v>19</v>
      </c>
      <c r="D24" s="328">
        <v>0.85904962621007996</v>
      </c>
      <c r="E24" s="328">
        <v>0.92342976751876005</v>
      </c>
      <c r="F24" s="328">
        <v>1.1152446860762799</v>
      </c>
      <c r="G24" s="328">
        <v>0.90860300033424002</v>
      </c>
      <c r="H24" s="328">
        <v>1.1015896216169001</v>
      </c>
      <c r="I24" s="328">
        <v>0.68595834174542003</v>
      </c>
      <c r="J24" s="328">
        <v>0.88595756986636998</v>
      </c>
    </row>
    <row r="25" spans="1:11" ht="15" customHeight="1" thickBot="1" x14ac:dyDescent="0.25">
      <c r="A25" s="465" t="s">
        <v>13</v>
      </c>
      <c r="C25" s="471" t="s">
        <v>19</v>
      </c>
      <c r="D25" s="471" t="s">
        <v>19</v>
      </c>
      <c r="E25" s="328">
        <v>0</v>
      </c>
      <c r="F25" s="328">
        <v>1.04765409904449</v>
      </c>
      <c r="G25" s="328">
        <v>1.10599569255787</v>
      </c>
      <c r="H25" s="328">
        <v>1.2876302055321101</v>
      </c>
      <c r="I25" s="328">
        <v>1.38114428527889</v>
      </c>
      <c r="J25" s="328">
        <v>1.11645902640704</v>
      </c>
    </row>
    <row r="26" spans="1:11" ht="15" customHeight="1" x14ac:dyDescent="0.2">
      <c r="A26" s="466"/>
      <c r="B26" s="461"/>
      <c r="C26" s="326"/>
      <c r="D26" s="326"/>
      <c r="E26" s="326"/>
      <c r="F26" s="326"/>
      <c r="G26" s="326"/>
      <c r="H26" s="326"/>
      <c r="I26" s="326"/>
      <c r="J26" s="326"/>
      <c r="K26" s="326"/>
    </row>
    <row r="27" spans="1:11" ht="15" customHeight="1" thickBot="1" x14ac:dyDescent="0.25">
      <c r="A27" s="899" t="s">
        <v>410</v>
      </c>
      <c r="B27" s="899"/>
      <c r="C27" s="899"/>
      <c r="D27" s="899"/>
      <c r="E27" s="899"/>
      <c r="F27" s="899"/>
      <c r="G27" s="899"/>
    </row>
    <row r="28" spans="1:11" s="48" customFormat="1" ht="20.100000000000001" customHeight="1" x14ac:dyDescent="0.2">
      <c r="A28" s="463" t="s">
        <v>5</v>
      </c>
      <c r="B28" s="458"/>
      <c r="C28" s="462">
        <v>2008</v>
      </c>
      <c r="D28" s="462">
        <v>2009</v>
      </c>
      <c r="E28" s="462">
        <v>2010</v>
      </c>
      <c r="F28" s="462">
        <v>2011</v>
      </c>
      <c r="G28" s="459" t="s">
        <v>406</v>
      </c>
      <c r="H28" s="197"/>
      <c r="I28" s="197"/>
      <c r="J28" s="197"/>
      <c r="K28" s="280"/>
    </row>
    <row r="29" spans="1:11" ht="15" customHeight="1" x14ac:dyDescent="0.2">
      <c r="A29" s="196" t="s">
        <v>9</v>
      </c>
      <c r="C29" s="278" t="s">
        <v>19</v>
      </c>
      <c r="D29" s="278">
        <v>1.60006710083087</v>
      </c>
      <c r="E29" s="278">
        <v>1.7426462731494201</v>
      </c>
      <c r="F29" s="278">
        <v>2.1793217335846702</v>
      </c>
      <c r="G29" s="195"/>
      <c r="H29" s="272"/>
      <c r="I29" s="272"/>
      <c r="J29" s="272"/>
      <c r="K29" s="195"/>
    </row>
    <row r="30" spans="1:11" ht="15" customHeight="1" x14ac:dyDescent="0.2">
      <c r="A30" s="465" t="s">
        <v>10</v>
      </c>
      <c r="C30" s="471" t="s">
        <v>19</v>
      </c>
      <c r="D30" s="471" t="s">
        <v>19</v>
      </c>
      <c r="E30" s="328">
        <v>2.3471462180163201</v>
      </c>
      <c r="F30" s="328">
        <v>2.1113560406868199</v>
      </c>
      <c r="H30" s="456"/>
      <c r="I30" s="456"/>
      <c r="J30" s="456"/>
    </row>
    <row r="31" spans="1:11" ht="15" customHeight="1" x14ac:dyDescent="0.2">
      <c r="A31" s="465" t="s">
        <v>11</v>
      </c>
      <c r="C31" s="471" t="s">
        <v>19</v>
      </c>
      <c r="D31" s="471" t="s">
        <v>19</v>
      </c>
      <c r="E31" s="471" t="s">
        <v>19</v>
      </c>
      <c r="F31" s="471" t="s">
        <v>19</v>
      </c>
      <c r="H31" s="456"/>
      <c r="I31" s="456"/>
      <c r="J31" s="456"/>
    </row>
    <row r="32" spans="1:11" ht="15" customHeight="1" x14ac:dyDescent="0.2">
      <c r="A32" s="465" t="s">
        <v>12</v>
      </c>
      <c r="C32" s="471" t="s">
        <v>19</v>
      </c>
      <c r="D32" s="328">
        <v>1.10560747060515</v>
      </c>
      <c r="E32" s="328">
        <v>1.52693468249877</v>
      </c>
      <c r="F32" s="328">
        <v>2.25651606827505</v>
      </c>
      <c r="H32" s="456"/>
      <c r="I32" s="456"/>
      <c r="J32" s="456"/>
    </row>
    <row r="33" spans="1:11" ht="15" customHeight="1" thickBot="1" x14ac:dyDescent="0.25">
      <c r="A33" s="465" t="s">
        <v>13</v>
      </c>
      <c r="C33" s="471" t="s">
        <v>19</v>
      </c>
      <c r="D33" s="471" t="s">
        <v>19</v>
      </c>
      <c r="E33" s="328">
        <v>1.8424600233574699</v>
      </c>
      <c r="F33" s="328">
        <v>1.8216666176206999</v>
      </c>
      <c r="H33" s="456"/>
      <c r="I33" s="456"/>
      <c r="J33" s="456"/>
    </row>
    <row r="34" spans="1:11" ht="15" customHeight="1" x14ac:dyDescent="0.2">
      <c r="A34" s="466"/>
      <c r="B34" s="461"/>
      <c r="C34" s="326"/>
      <c r="D34" s="326"/>
      <c r="E34" s="326"/>
      <c r="F34" s="326"/>
      <c r="G34" s="326"/>
    </row>
    <row r="35" spans="1:11" ht="15" customHeight="1" thickBot="1" x14ac:dyDescent="0.25">
      <c r="A35" s="899" t="s">
        <v>409</v>
      </c>
      <c r="B35" s="899"/>
      <c r="C35" s="899"/>
      <c r="D35" s="899"/>
      <c r="E35" s="899"/>
      <c r="F35" s="899"/>
      <c r="G35" s="899"/>
    </row>
    <row r="36" spans="1:11" s="48" customFormat="1" ht="20.100000000000001" customHeight="1" x14ac:dyDescent="0.2">
      <c r="A36" s="463" t="s">
        <v>5</v>
      </c>
      <c r="B36" s="458"/>
      <c r="C36" s="462">
        <v>2008</v>
      </c>
      <c r="D36" s="462">
        <v>2009</v>
      </c>
      <c r="E36" s="462">
        <v>2010</v>
      </c>
      <c r="F36" s="462">
        <v>2011</v>
      </c>
      <c r="G36" s="459" t="s">
        <v>406</v>
      </c>
      <c r="H36" s="197"/>
      <c r="I36" s="197"/>
      <c r="J36" s="197"/>
      <c r="K36" s="280"/>
    </row>
    <row r="37" spans="1:11" ht="15" customHeight="1" x14ac:dyDescent="0.2">
      <c r="A37" s="196" t="s">
        <v>9</v>
      </c>
      <c r="C37" s="278" t="s">
        <v>19</v>
      </c>
      <c r="D37" s="278">
        <v>2.1761056851165299</v>
      </c>
      <c r="E37" s="278">
        <v>2.3198854816390702</v>
      </c>
      <c r="F37" s="278">
        <v>2.1032351653718302</v>
      </c>
      <c r="G37" s="195"/>
      <c r="H37" s="272"/>
      <c r="I37" s="272"/>
      <c r="J37" s="272"/>
      <c r="K37" s="195"/>
    </row>
    <row r="38" spans="1:11" ht="15" customHeight="1" x14ac:dyDescent="0.2">
      <c r="A38" s="465" t="s">
        <v>10</v>
      </c>
      <c r="C38" s="471" t="s">
        <v>19</v>
      </c>
      <c r="D38" s="471" t="s">
        <v>19</v>
      </c>
      <c r="E38" s="328">
        <v>3.9738779083764602</v>
      </c>
      <c r="F38" s="328">
        <v>3.9180592213417502</v>
      </c>
      <c r="H38" s="456"/>
      <c r="I38" s="456"/>
      <c r="J38" s="456"/>
    </row>
    <row r="39" spans="1:11" ht="15" customHeight="1" x14ac:dyDescent="0.2">
      <c r="A39" s="465" t="s">
        <v>11</v>
      </c>
      <c r="C39" s="471" t="s">
        <v>19</v>
      </c>
      <c r="D39" s="471" t="s">
        <v>19</v>
      </c>
      <c r="E39" s="471" t="s">
        <v>19</v>
      </c>
      <c r="F39" s="471" t="s">
        <v>19</v>
      </c>
      <c r="H39" s="456"/>
      <c r="I39" s="456"/>
      <c r="J39" s="456"/>
    </row>
    <row r="40" spans="1:11" ht="15" customHeight="1" x14ac:dyDescent="0.2">
      <c r="A40" s="465" t="s">
        <v>12</v>
      </c>
      <c r="C40" s="471" t="s">
        <v>19</v>
      </c>
      <c r="D40" s="328">
        <v>1.2864442440758901</v>
      </c>
      <c r="E40" s="328">
        <v>2.2707873762355599</v>
      </c>
      <c r="F40" s="328">
        <v>1.79461447360815</v>
      </c>
      <c r="H40" s="456"/>
      <c r="I40" s="456"/>
      <c r="J40" s="456"/>
    </row>
    <row r="41" spans="1:11" ht="15" customHeight="1" thickBot="1" x14ac:dyDescent="0.3">
      <c r="A41" s="465" t="s">
        <v>13</v>
      </c>
      <c r="C41" s="471" t="s">
        <v>19</v>
      </c>
      <c r="D41" s="471" t="s">
        <v>19</v>
      </c>
      <c r="E41" s="328">
        <v>0</v>
      </c>
      <c r="F41" s="328">
        <v>1.7385327713365799</v>
      </c>
      <c r="H41" s="456"/>
      <c r="I41" s="456"/>
      <c r="J41" s="456"/>
    </row>
    <row r="42" spans="1:11" ht="15" customHeight="1" x14ac:dyDescent="0.25">
      <c r="A42" s="466"/>
      <c r="B42" s="461"/>
      <c r="C42" s="326"/>
      <c r="D42" s="326"/>
      <c r="E42" s="326"/>
      <c r="F42" s="326"/>
      <c r="G42" s="326"/>
    </row>
    <row r="43" spans="1:11" ht="15" customHeight="1" thickBot="1" x14ac:dyDescent="0.3">
      <c r="A43" s="899" t="s">
        <v>408</v>
      </c>
      <c r="B43" s="899"/>
      <c r="C43" s="899"/>
      <c r="D43" s="899"/>
      <c r="E43" s="899"/>
      <c r="F43" s="899"/>
      <c r="G43" s="899"/>
      <c r="H43" s="899"/>
      <c r="I43" s="899"/>
    </row>
    <row r="44" spans="1:11" s="48" customFormat="1" ht="20.100000000000001" customHeight="1" x14ac:dyDescent="0.25">
      <c r="A44" s="463" t="s">
        <v>5</v>
      </c>
      <c r="B44" s="458"/>
      <c r="C44" s="462">
        <v>2008</v>
      </c>
      <c r="D44" s="462">
        <v>2009</v>
      </c>
      <c r="E44" s="462">
        <v>2010</v>
      </c>
      <c r="F44" s="462">
        <v>2011</v>
      </c>
      <c r="G44" s="462">
        <v>2012</v>
      </c>
      <c r="H44" s="462">
        <v>2013</v>
      </c>
      <c r="I44" s="459" t="s">
        <v>406</v>
      </c>
      <c r="J44" s="197"/>
      <c r="K44" s="280"/>
    </row>
    <row r="45" spans="1:11" ht="15" customHeight="1" x14ac:dyDescent="0.25">
      <c r="A45" s="196" t="s">
        <v>9</v>
      </c>
      <c r="C45" s="278" t="s">
        <v>19</v>
      </c>
      <c r="D45" s="278">
        <v>1.7547293469321801</v>
      </c>
      <c r="E45" s="278">
        <v>0.67099501472225997</v>
      </c>
      <c r="F45" s="278">
        <v>0.87896082977714995</v>
      </c>
      <c r="G45" s="278">
        <v>0.84820706567541004</v>
      </c>
      <c r="H45" s="278">
        <v>0.75800175359763999</v>
      </c>
      <c r="I45" s="195"/>
      <c r="J45" s="272"/>
      <c r="K45" s="195"/>
    </row>
    <row r="46" spans="1:11" ht="15" customHeight="1" x14ac:dyDescent="0.25">
      <c r="A46" s="465" t="s">
        <v>10</v>
      </c>
      <c r="C46" s="471" t="s">
        <v>19</v>
      </c>
      <c r="D46" s="471" t="s">
        <v>19</v>
      </c>
      <c r="E46" s="328">
        <v>1.4367370107058399</v>
      </c>
      <c r="F46" s="328">
        <v>5.2630459448350102</v>
      </c>
      <c r="G46" s="328">
        <v>2.0482802492321199</v>
      </c>
      <c r="H46" s="328">
        <v>1.00558274887688</v>
      </c>
      <c r="J46" s="456"/>
    </row>
    <row r="47" spans="1:11" ht="15" customHeight="1" x14ac:dyDescent="0.25">
      <c r="A47" s="465" t="s">
        <v>11</v>
      </c>
      <c r="C47" s="471" t="s">
        <v>19</v>
      </c>
      <c r="D47" s="471" t="s">
        <v>19</v>
      </c>
      <c r="E47" s="471" t="s">
        <v>19</v>
      </c>
      <c r="F47" s="471" t="s">
        <v>19</v>
      </c>
      <c r="G47" s="328">
        <v>0</v>
      </c>
      <c r="H47" s="328">
        <v>1.22541793875881</v>
      </c>
      <c r="J47" s="456"/>
    </row>
    <row r="48" spans="1:11" ht="15" customHeight="1" x14ac:dyDescent="0.25">
      <c r="A48" s="465" t="s">
        <v>12</v>
      </c>
      <c r="C48" s="471" t="s">
        <v>19</v>
      </c>
      <c r="D48" s="328">
        <v>0.66686142769382994</v>
      </c>
      <c r="E48" s="328">
        <v>0.32839703097709999</v>
      </c>
      <c r="F48" s="328">
        <v>0.21093341507414001</v>
      </c>
      <c r="G48" s="328">
        <v>0.88285850878778005</v>
      </c>
      <c r="H48" s="328">
        <v>0.70032544248512996</v>
      </c>
      <c r="J48" s="456"/>
    </row>
    <row r="49" spans="1:11" ht="15" customHeight="1" thickBot="1" x14ac:dyDescent="0.3">
      <c r="A49" s="464" t="s">
        <v>13</v>
      </c>
      <c r="B49" s="469"/>
      <c r="C49" s="472" t="s">
        <v>19</v>
      </c>
      <c r="D49" s="472" t="s">
        <v>19</v>
      </c>
      <c r="E49" s="470">
        <v>0</v>
      </c>
      <c r="F49" s="470">
        <v>0</v>
      </c>
      <c r="G49" s="470">
        <v>0</v>
      </c>
      <c r="H49" s="470">
        <v>0.51844605087179996</v>
      </c>
      <c r="I49" s="467"/>
      <c r="J49" s="456"/>
    </row>
    <row r="50" spans="1:11" ht="75" customHeight="1" x14ac:dyDescent="0.25">
      <c r="A50" s="828" t="s">
        <v>417</v>
      </c>
      <c r="B50" s="846"/>
      <c r="C50" s="846"/>
      <c r="D50" s="846"/>
      <c r="E50" s="846"/>
      <c r="F50" s="846"/>
      <c r="G50" s="846"/>
      <c r="H50" s="846"/>
      <c r="I50" s="846"/>
      <c r="J50" s="846"/>
      <c r="K50" s="846"/>
    </row>
    <row r="51" spans="1:11" ht="15" customHeight="1" x14ac:dyDescent="0.25">
      <c r="A51" s="900" t="s">
        <v>576</v>
      </c>
      <c r="B51" s="897"/>
      <c r="C51" s="897"/>
      <c r="D51" s="897"/>
      <c r="E51" s="897"/>
      <c r="F51" s="897"/>
      <c r="G51" s="897"/>
      <c r="H51" s="897"/>
      <c r="I51" s="897"/>
      <c r="J51" s="897"/>
      <c r="K51" s="897"/>
    </row>
  </sheetData>
  <mergeCells count="10">
    <mergeCell ref="A35:G35"/>
    <mergeCell ref="A43:I43"/>
    <mergeCell ref="A50:K50"/>
    <mergeCell ref="A51:K51"/>
    <mergeCell ref="A1:K1"/>
    <mergeCell ref="A2:K2"/>
    <mergeCell ref="A3:K3"/>
    <mergeCell ref="A11:K11"/>
    <mergeCell ref="A19:K19"/>
    <mergeCell ref="A27:G27"/>
  </mergeCells>
  <hyperlinks>
    <hyperlink ref="A1:G1" location="ToC!A1" display="Back"/>
  </hyperlinks>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XVI'!C45:H45</xm:f>
              <xm:sqref>I45</xm:sqref>
            </x14:sparkline>
            <x14:sparkline>
              <xm:f>'Table XVI'!C46:H46</xm:f>
              <xm:sqref>I46</xm:sqref>
            </x14:sparkline>
            <x14:sparkline>
              <xm:f>'Table XVI'!C47:H47</xm:f>
              <xm:sqref>I47</xm:sqref>
            </x14:sparkline>
            <x14:sparkline>
              <xm:f>'Table XVI'!C48:H48</xm:f>
              <xm:sqref>I48</xm:sqref>
            </x14:sparkline>
            <x14:sparkline>
              <xm:f>'Table XVI'!C49:H49</xm:f>
              <xm:sqref>I49</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XVI'!C37:F37</xm:f>
              <xm:sqref>G37</xm:sqref>
            </x14:sparkline>
            <x14:sparkline>
              <xm:f>'Table XVI'!C38:F38</xm:f>
              <xm:sqref>G38</xm:sqref>
            </x14:sparkline>
            <x14:sparkline>
              <xm:f>'Table XVI'!C39:F39</xm:f>
              <xm:sqref>G39</xm:sqref>
            </x14:sparkline>
            <x14:sparkline>
              <xm:f>'Table XVI'!C40:F40</xm:f>
              <xm:sqref>G40</xm:sqref>
            </x14:sparkline>
            <x14:sparkline>
              <xm:f>'Table XVI'!C41:F41</xm:f>
              <xm:sqref>G41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XVI'!C29:F29</xm:f>
              <xm:sqref>G29</xm:sqref>
            </x14:sparkline>
            <x14:sparkline>
              <xm:f>'Table XVI'!C30:F30</xm:f>
              <xm:sqref>G30</xm:sqref>
            </x14:sparkline>
            <x14:sparkline>
              <xm:f>'Table XVI'!C31:F31</xm:f>
              <xm:sqref>G31</xm:sqref>
            </x14:sparkline>
            <x14:sparkline>
              <xm:f>'Table XVI'!C32:F32</xm:f>
              <xm:sqref>G32</xm:sqref>
            </x14:sparkline>
            <x14:sparkline>
              <xm:f>'Table XVI'!C33:F33</xm:f>
              <xm:sqref>G33</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XVI'!C21:J21</xm:f>
              <xm:sqref>K21</xm:sqref>
            </x14:sparkline>
            <x14:sparkline>
              <xm:f>'Table XVI'!C22:J22</xm:f>
              <xm:sqref>K22</xm:sqref>
            </x14:sparkline>
            <x14:sparkline>
              <xm:f>'Table XVI'!C23:J23</xm:f>
              <xm:sqref>K23</xm:sqref>
            </x14:sparkline>
            <x14:sparkline>
              <xm:f>'Table XVI'!C24:J24</xm:f>
              <xm:sqref>K24</xm:sqref>
            </x14:sparkline>
            <x14:sparkline>
              <xm:f>'Table XVI'!C25:J25</xm:f>
              <xm:sqref>K25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XVI'!C13:J13</xm:f>
              <xm:sqref>K13</xm:sqref>
            </x14:sparkline>
            <x14:sparkline>
              <xm:f>'Table XVI'!C14:J14</xm:f>
              <xm:sqref>K14</xm:sqref>
            </x14:sparkline>
            <x14:sparkline>
              <xm:f>'Table XVI'!C15:J15</xm:f>
              <xm:sqref>K15</xm:sqref>
            </x14:sparkline>
            <x14:sparkline>
              <xm:f>'Table XVI'!C16:J16</xm:f>
              <xm:sqref>K16</xm:sqref>
            </x14:sparkline>
            <x14:sparkline>
              <xm:f>'Table XVI'!C17:J17</xm:f>
              <xm:sqref>K17</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XVI'!C5:J5</xm:f>
              <xm:sqref>K5</xm:sqref>
            </x14:sparkline>
            <x14:sparkline>
              <xm:f>'Table XVI'!C6:J6</xm:f>
              <xm:sqref>K6</xm:sqref>
            </x14:sparkline>
            <x14:sparkline>
              <xm:f>'Table XVI'!C7:J7</xm:f>
              <xm:sqref>K7</xm:sqref>
            </x14:sparkline>
            <x14:sparkline>
              <xm:f>'Table XVI'!C8:J8</xm:f>
              <xm:sqref>K8</xm:sqref>
            </x14:sparkline>
            <x14:sparkline>
              <xm:f>'Table XVI'!C9:J9</xm:f>
              <xm:sqref>K9</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D37"/>
  <sheetViews>
    <sheetView showGridLines="0" workbookViewId="0">
      <selection sqref="A1:P1"/>
    </sheetView>
  </sheetViews>
  <sheetFormatPr defaultColWidth="12.140625" defaultRowHeight="15" customHeight="1" x14ac:dyDescent="0.25"/>
  <cols>
    <col min="1" max="1" width="45.7109375" style="264" bestFit="1" customWidth="1"/>
    <col min="2" max="2" width="1.85546875" style="262" customWidth="1"/>
    <col min="3" max="5" width="12.140625" style="262"/>
    <col min="6" max="6" width="12.140625" style="262" customWidth="1"/>
    <col min="7" max="7" width="1.85546875" style="262" customWidth="1"/>
    <col min="8" max="11" width="12.140625" style="262" customWidth="1"/>
    <col min="12" max="12" width="1.85546875" style="262" customWidth="1"/>
    <col min="13" max="16" width="12.140625" style="262" customWidth="1"/>
    <col min="17" max="17" width="12.140625" style="263" customWidth="1"/>
    <col min="18" max="27" width="12.140625" style="262"/>
    <col min="28" max="28" width="1.85546875" style="263" customWidth="1"/>
    <col min="29" max="49" width="12.140625" style="262"/>
    <col min="50" max="50" width="1.85546875" style="262" customWidth="1"/>
    <col min="51" max="71" width="12.140625" style="262"/>
    <col min="72" max="72" width="1.85546875" style="262" customWidth="1"/>
    <col min="73" max="16384" width="12.140625" style="262"/>
  </cols>
  <sheetData>
    <row r="1" spans="1:82" ht="15" customHeight="1" x14ac:dyDescent="0.2">
      <c r="A1" s="844" t="s">
        <v>308</v>
      </c>
      <c r="B1" s="844"/>
      <c r="C1" s="844"/>
      <c r="D1" s="844"/>
      <c r="E1" s="844"/>
      <c r="F1" s="844"/>
      <c r="G1" s="844"/>
      <c r="H1" s="844"/>
      <c r="I1" s="844"/>
      <c r="J1" s="844"/>
      <c r="K1" s="844"/>
      <c r="L1" s="844"/>
      <c r="M1" s="844"/>
      <c r="N1" s="844"/>
      <c r="O1" s="844"/>
      <c r="P1" s="844"/>
      <c r="Q1" s="186"/>
      <c r="R1" s="186"/>
      <c r="S1" s="186"/>
      <c r="T1" s="186"/>
      <c r="U1" s="186"/>
      <c r="V1" s="186"/>
      <c r="W1" s="186"/>
      <c r="X1" s="186"/>
      <c r="Y1" s="186"/>
      <c r="Z1" s="186"/>
      <c r="AA1" s="186"/>
      <c r="AB1" s="186"/>
      <c r="AC1" s="186"/>
      <c r="AD1" s="186"/>
      <c r="AE1" s="186"/>
      <c r="AF1" s="186"/>
      <c r="AG1" s="186"/>
      <c r="AH1" s="186"/>
    </row>
    <row r="2" spans="1:82" ht="39.950000000000003" customHeight="1" x14ac:dyDescent="0.25">
      <c r="A2" s="893" t="s">
        <v>428</v>
      </c>
      <c r="B2" s="893"/>
      <c r="C2" s="893"/>
      <c r="D2" s="893"/>
      <c r="E2" s="893"/>
      <c r="F2" s="893"/>
      <c r="G2" s="893"/>
      <c r="H2" s="893"/>
      <c r="I2" s="893"/>
      <c r="J2" s="893"/>
      <c r="K2" s="893"/>
      <c r="L2" s="893"/>
      <c r="M2" s="893"/>
      <c r="N2" s="893"/>
      <c r="O2" s="893"/>
      <c r="P2" s="893"/>
      <c r="Q2" s="312"/>
      <c r="R2" s="312"/>
      <c r="S2" s="312"/>
      <c r="T2" s="312"/>
      <c r="U2" s="312"/>
      <c r="V2" s="312"/>
      <c r="W2" s="312"/>
      <c r="X2" s="312"/>
      <c r="Y2" s="312"/>
      <c r="Z2" s="312"/>
      <c r="AA2" s="312"/>
      <c r="AB2" s="312"/>
      <c r="AC2" s="312"/>
      <c r="AD2" s="312"/>
      <c r="AE2" s="312"/>
      <c r="AF2" s="312"/>
      <c r="AG2" s="312"/>
      <c r="AH2" s="312"/>
    </row>
    <row r="3" spans="1:82" ht="15" customHeight="1" thickBot="1" x14ac:dyDescent="0.25">
      <c r="A3" s="894" t="s">
        <v>427</v>
      </c>
      <c r="B3" s="894"/>
      <c r="C3" s="894"/>
      <c r="D3" s="894"/>
      <c r="E3" s="894"/>
      <c r="F3" s="894"/>
      <c r="G3" s="894"/>
      <c r="H3" s="894"/>
      <c r="I3" s="894"/>
      <c r="J3" s="894"/>
      <c r="K3" s="894"/>
      <c r="L3" s="894"/>
      <c r="M3" s="894"/>
      <c r="N3" s="894"/>
      <c r="O3" s="894"/>
      <c r="P3" s="894"/>
    </row>
    <row r="4" spans="1:82" s="310" customFormat="1" ht="20.100000000000001" customHeight="1" x14ac:dyDescent="0.25">
      <c r="A4" s="901" t="s">
        <v>5</v>
      </c>
      <c r="B4" s="198"/>
      <c r="C4" s="889" t="s">
        <v>6</v>
      </c>
      <c r="D4" s="889"/>
      <c r="E4" s="889"/>
      <c r="F4" s="889"/>
      <c r="G4" s="198"/>
      <c r="H4" s="889" t="s">
        <v>7</v>
      </c>
      <c r="I4" s="889"/>
      <c r="J4" s="889"/>
      <c r="K4" s="889"/>
      <c r="L4" s="198"/>
      <c r="M4" s="889" t="s">
        <v>8</v>
      </c>
      <c r="N4" s="889"/>
      <c r="O4" s="889"/>
      <c r="P4" s="889"/>
      <c r="Q4" s="197"/>
      <c r="R4" s="901" t="s">
        <v>425</v>
      </c>
      <c r="S4" s="901"/>
      <c r="T4" s="901"/>
      <c r="U4" s="901"/>
      <c r="V4" s="901"/>
      <c r="W4" s="901"/>
      <c r="X4" s="901"/>
      <c r="Y4" s="901"/>
      <c r="Z4" s="901"/>
      <c r="AA4" s="901"/>
      <c r="AB4" s="285"/>
      <c r="AC4" s="901" t="s">
        <v>424</v>
      </c>
      <c r="AD4" s="901"/>
      <c r="AE4" s="901"/>
      <c r="AF4" s="901"/>
      <c r="AG4" s="901"/>
      <c r="AH4" s="901"/>
      <c r="AI4" s="901"/>
      <c r="AJ4" s="901"/>
      <c r="AK4" s="901"/>
      <c r="AL4" s="901"/>
      <c r="AN4" s="901" t="s">
        <v>423</v>
      </c>
      <c r="AO4" s="901"/>
      <c r="AP4" s="901"/>
      <c r="AQ4" s="901"/>
      <c r="AR4" s="901"/>
      <c r="AS4" s="901"/>
      <c r="AT4" s="901"/>
      <c r="AU4" s="901"/>
      <c r="AV4" s="901"/>
      <c r="AW4" s="901"/>
      <c r="AX4" s="285"/>
      <c r="AY4" s="901" t="s">
        <v>422</v>
      </c>
      <c r="AZ4" s="901"/>
      <c r="BA4" s="901"/>
      <c r="BB4" s="901"/>
      <c r="BC4" s="901"/>
      <c r="BD4" s="901"/>
      <c r="BE4" s="901"/>
      <c r="BF4" s="901"/>
      <c r="BG4" s="901"/>
      <c r="BH4" s="901"/>
      <c r="BJ4" s="901" t="s">
        <v>421</v>
      </c>
      <c r="BK4" s="901"/>
      <c r="BL4" s="901"/>
      <c r="BM4" s="901"/>
      <c r="BN4" s="901"/>
      <c r="BO4" s="901"/>
      <c r="BP4" s="901"/>
      <c r="BQ4" s="901"/>
      <c r="BR4" s="901"/>
      <c r="BS4" s="901"/>
      <c r="BT4" s="285"/>
      <c r="BU4" s="901" t="s">
        <v>420</v>
      </c>
      <c r="BV4" s="901"/>
      <c r="BW4" s="901"/>
      <c r="BX4" s="901"/>
      <c r="BY4" s="901"/>
      <c r="BZ4" s="901"/>
      <c r="CA4" s="901"/>
      <c r="CB4" s="901"/>
      <c r="CC4" s="901"/>
      <c r="CD4" s="901"/>
    </row>
    <row r="5" spans="1:82" s="310" customFormat="1" ht="20.100000000000001" customHeight="1" x14ac:dyDescent="0.25">
      <c r="A5" s="902"/>
      <c r="B5" s="197"/>
      <c r="C5" s="282" t="s">
        <v>419</v>
      </c>
      <c r="D5" s="282" t="s">
        <v>406</v>
      </c>
      <c r="E5" s="282" t="s">
        <v>418</v>
      </c>
      <c r="F5" s="282" t="s">
        <v>406</v>
      </c>
      <c r="G5" s="197"/>
      <c r="H5" s="282" t="s">
        <v>419</v>
      </c>
      <c r="I5" s="282" t="s">
        <v>406</v>
      </c>
      <c r="J5" s="282" t="s">
        <v>418</v>
      </c>
      <c r="K5" s="282" t="s">
        <v>406</v>
      </c>
      <c r="L5" s="197"/>
      <c r="M5" s="282" t="s">
        <v>419</v>
      </c>
      <c r="N5" s="282" t="s">
        <v>406</v>
      </c>
      <c r="O5" s="282" t="s">
        <v>418</v>
      </c>
      <c r="P5" s="282" t="s">
        <v>406</v>
      </c>
      <c r="Q5" s="197"/>
      <c r="R5" s="282">
        <v>2008</v>
      </c>
      <c r="S5" s="282">
        <v>2009</v>
      </c>
      <c r="T5" s="282">
        <v>2010</v>
      </c>
      <c r="U5" s="282">
        <v>2011</v>
      </c>
      <c r="V5" s="282">
        <v>2012</v>
      </c>
      <c r="W5" s="282">
        <v>2013</v>
      </c>
      <c r="X5" s="282">
        <v>2014</v>
      </c>
      <c r="Y5" s="282">
        <v>2015</v>
      </c>
      <c r="Z5" s="282">
        <v>2016</v>
      </c>
      <c r="AA5" s="282">
        <v>2017</v>
      </c>
      <c r="AB5" s="197"/>
      <c r="AC5" s="282">
        <v>2008</v>
      </c>
      <c r="AD5" s="282">
        <v>2009</v>
      </c>
      <c r="AE5" s="282">
        <v>2010</v>
      </c>
      <c r="AF5" s="282">
        <v>2011</v>
      </c>
      <c r="AG5" s="282">
        <v>2012</v>
      </c>
      <c r="AH5" s="282">
        <v>2013</v>
      </c>
      <c r="AI5" s="282">
        <v>2014</v>
      </c>
      <c r="AJ5" s="282">
        <v>2015</v>
      </c>
      <c r="AK5" s="282">
        <v>2016</v>
      </c>
      <c r="AL5" s="282">
        <v>2017</v>
      </c>
      <c r="AN5" s="282">
        <v>2008</v>
      </c>
      <c r="AO5" s="282">
        <v>2009</v>
      </c>
      <c r="AP5" s="282">
        <v>2010</v>
      </c>
      <c r="AQ5" s="282">
        <v>2011</v>
      </c>
      <c r="AR5" s="282">
        <v>2012</v>
      </c>
      <c r="AS5" s="282">
        <v>2013</v>
      </c>
      <c r="AT5" s="282">
        <v>2014</v>
      </c>
      <c r="AU5" s="282">
        <v>2015</v>
      </c>
      <c r="AV5" s="282">
        <v>2016</v>
      </c>
      <c r="AW5" s="282">
        <v>2017</v>
      </c>
      <c r="AX5" s="197"/>
      <c r="AY5" s="282">
        <v>2008</v>
      </c>
      <c r="AZ5" s="282">
        <v>2009</v>
      </c>
      <c r="BA5" s="282">
        <v>2010</v>
      </c>
      <c r="BB5" s="282">
        <v>2011</v>
      </c>
      <c r="BC5" s="282">
        <v>2012</v>
      </c>
      <c r="BD5" s="282">
        <v>2013</v>
      </c>
      <c r="BE5" s="282">
        <v>2014</v>
      </c>
      <c r="BF5" s="282">
        <v>2015</v>
      </c>
      <c r="BG5" s="282">
        <v>2016</v>
      </c>
      <c r="BH5" s="282">
        <v>2017</v>
      </c>
      <c r="BJ5" s="282">
        <v>2008</v>
      </c>
      <c r="BK5" s="282">
        <v>2009</v>
      </c>
      <c r="BL5" s="282">
        <v>2010</v>
      </c>
      <c r="BM5" s="282">
        <v>2011</v>
      </c>
      <c r="BN5" s="282">
        <v>2012</v>
      </c>
      <c r="BO5" s="282">
        <v>2013</v>
      </c>
      <c r="BP5" s="282">
        <v>2014</v>
      </c>
      <c r="BQ5" s="282">
        <v>2015</v>
      </c>
      <c r="BR5" s="282">
        <v>2016</v>
      </c>
      <c r="BS5" s="282">
        <v>2017</v>
      </c>
      <c r="BT5" s="197"/>
      <c r="BU5" s="282">
        <v>2008</v>
      </c>
      <c r="BV5" s="282">
        <v>2009</v>
      </c>
      <c r="BW5" s="282">
        <v>2010</v>
      </c>
      <c r="BX5" s="282">
        <v>2011</v>
      </c>
      <c r="BY5" s="282">
        <v>2012</v>
      </c>
      <c r="BZ5" s="282">
        <v>2013</v>
      </c>
      <c r="CA5" s="282">
        <v>2014</v>
      </c>
      <c r="CB5" s="282">
        <v>2015</v>
      </c>
      <c r="CC5" s="282">
        <v>2016</v>
      </c>
      <c r="CD5" s="282">
        <v>2017</v>
      </c>
    </row>
    <row r="6" spans="1:82" s="195" customFormat="1" ht="15" customHeight="1" x14ac:dyDescent="0.2">
      <c r="A6" s="196" t="s">
        <v>9</v>
      </c>
      <c r="C6" s="301">
        <v>2645</v>
      </c>
      <c r="D6" s="279"/>
      <c r="E6" s="300">
        <v>5.6644180319000002E-2</v>
      </c>
      <c r="H6" s="301">
        <v>17285</v>
      </c>
      <c r="J6" s="300">
        <v>3.9315006800000003E-2</v>
      </c>
      <c r="M6" s="301">
        <v>1016</v>
      </c>
      <c r="O6" s="300">
        <v>3.4693529110000003E-2</v>
      </c>
      <c r="Q6" s="275"/>
      <c r="R6" s="301">
        <v>1</v>
      </c>
      <c r="S6" s="301">
        <v>41</v>
      </c>
      <c r="T6" s="301">
        <v>103</v>
      </c>
      <c r="U6" s="301">
        <v>174</v>
      </c>
      <c r="V6" s="301">
        <v>231</v>
      </c>
      <c r="W6" s="301">
        <v>299</v>
      </c>
      <c r="X6" s="301">
        <v>454</v>
      </c>
      <c r="Y6" s="301">
        <v>486</v>
      </c>
      <c r="Z6" s="301">
        <v>456</v>
      </c>
      <c r="AA6" s="301">
        <v>400</v>
      </c>
      <c r="AB6" s="298"/>
      <c r="AC6" s="300">
        <v>9.9009900989999993E-3</v>
      </c>
      <c r="AD6" s="300">
        <v>4.6119235095000002E-2</v>
      </c>
      <c r="AE6" s="300">
        <v>4.7929269427000001E-2</v>
      </c>
      <c r="AF6" s="300">
        <v>5.0552004647999998E-2</v>
      </c>
      <c r="AG6" s="300">
        <v>5.1401869157999998E-2</v>
      </c>
      <c r="AH6" s="300">
        <v>5.4852320675000003E-2</v>
      </c>
      <c r="AI6" s="300">
        <v>6.4260438781999996E-2</v>
      </c>
      <c r="AJ6" s="300">
        <v>6.3704286275999999E-2</v>
      </c>
      <c r="AK6" s="300">
        <v>5.8111380145000002E-2</v>
      </c>
      <c r="AL6" s="300">
        <v>5.2438384897E-2</v>
      </c>
      <c r="AN6" s="301">
        <v>15</v>
      </c>
      <c r="AO6" s="301">
        <v>227</v>
      </c>
      <c r="AP6" s="301">
        <v>649</v>
      </c>
      <c r="AQ6" s="301">
        <v>1154</v>
      </c>
      <c r="AR6" s="301">
        <v>1698</v>
      </c>
      <c r="AS6" s="301">
        <v>2356</v>
      </c>
      <c r="AT6" s="301">
        <v>2614</v>
      </c>
      <c r="AU6" s="301">
        <v>3042</v>
      </c>
      <c r="AV6" s="301">
        <v>2784</v>
      </c>
      <c r="AW6" s="301">
        <v>2746</v>
      </c>
      <c r="AX6" s="298"/>
      <c r="AY6" s="300">
        <v>2.3809523809000002E-2</v>
      </c>
      <c r="AZ6" s="300">
        <v>2.5748638838E-2</v>
      </c>
      <c r="BA6" s="300">
        <v>2.7244867972999999E-2</v>
      </c>
      <c r="BB6" s="300">
        <v>3.1124416754E-2</v>
      </c>
      <c r="BC6" s="300">
        <v>3.5300721398000001E-2</v>
      </c>
      <c r="BD6" s="300">
        <v>4.1603390428999999E-2</v>
      </c>
      <c r="BE6" s="300">
        <v>4.2715210144000003E-2</v>
      </c>
      <c r="BF6" s="300">
        <v>4.5392822502000003E-2</v>
      </c>
      <c r="BG6" s="300">
        <v>4.0642929092999998E-2</v>
      </c>
      <c r="BH6" s="300">
        <v>4.0460298515999998E-2</v>
      </c>
      <c r="BJ6" s="301">
        <v>0</v>
      </c>
      <c r="BK6" s="301">
        <v>5</v>
      </c>
      <c r="BL6" s="301">
        <v>26</v>
      </c>
      <c r="BM6" s="301">
        <v>71</v>
      </c>
      <c r="BN6" s="301">
        <v>135</v>
      </c>
      <c r="BO6" s="301">
        <v>164</v>
      </c>
      <c r="BP6" s="301">
        <v>199</v>
      </c>
      <c r="BQ6" s="301">
        <v>200</v>
      </c>
      <c r="BR6" s="301">
        <v>139</v>
      </c>
      <c r="BS6" s="301">
        <v>77</v>
      </c>
      <c r="BT6" s="298"/>
      <c r="BU6" s="300">
        <v>0</v>
      </c>
      <c r="BV6" s="300">
        <v>1.0121457489000001E-2</v>
      </c>
      <c r="BW6" s="300">
        <v>2.270742358E-2</v>
      </c>
      <c r="BX6" s="300">
        <v>3.7407797680999999E-2</v>
      </c>
      <c r="BY6" s="300">
        <v>3.9221382915999997E-2</v>
      </c>
      <c r="BZ6" s="300">
        <v>3.7281200271999999E-2</v>
      </c>
      <c r="CA6" s="300">
        <v>4.1226434637999999E-2</v>
      </c>
      <c r="CB6" s="300">
        <v>3.7907505686000001E-2</v>
      </c>
      <c r="CC6" s="300">
        <v>3.2985287138000002E-2</v>
      </c>
      <c r="CD6" s="300">
        <v>2.1684032666000001E-2</v>
      </c>
    </row>
    <row r="7" spans="1:82" ht="15" customHeight="1" x14ac:dyDescent="0.2">
      <c r="A7" s="264" t="s">
        <v>10</v>
      </c>
      <c r="C7" s="295">
        <v>1371</v>
      </c>
      <c r="D7" s="270"/>
      <c r="E7" s="293">
        <v>8.9141742521999995E-2</v>
      </c>
      <c r="H7" s="295">
        <v>5005</v>
      </c>
      <c r="J7" s="293">
        <v>5.8287138398000003E-2</v>
      </c>
      <c r="M7" s="295">
        <v>320</v>
      </c>
      <c r="O7" s="293">
        <v>6.1220585421E-2</v>
      </c>
      <c r="R7" s="295">
        <v>1</v>
      </c>
      <c r="S7" s="295">
        <v>24</v>
      </c>
      <c r="T7" s="295">
        <v>55</v>
      </c>
      <c r="U7" s="295">
        <v>119</v>
      </c>
      <c r="V7" s="295">
        <v>137</v>
      </c>
      <c r="W7" s="295">
        <v>161</v>
      </c>
      <c r="X7" s="295">
        <v>197</v>
      </c>
      <c r="Y7" s="295">
        <v>239</v>
      </c>
      <c r="Z7" s="295">
        <v>238</v>
      </c>
      <c r="AA7" s="295">
        <v>200</v>
      </c>
      <c r="AB7" s="294"/>
      <c r="AC7" s="293">
        <v>2.3809523809000002E-2</v>
      </c>
      <c r="AD7" s="293">
        <v>8.6021505375999993E-2</v>
      </c>
      <c r="AE7" s="293">
        <v>7.1521456435999997E-2</v>
      </c>
      <c r="AF7" s="293">
        <v>0.100421940928</v>
      </c>
      <c r="AG7" s="293">
        <v>9.0728476821000006E-2</v>
      </c>
      <c r="AH7" s="293">
        <v>8.4293193717000003E-2</v>
      </c>
      <c r="AI7" s="293">
        <v>8.9342403628E-2</v>
      </c>
      <c r="AJ7" s="293">
        <v>9.8678777869000006E-2</v>
      </c>
      <c r="AK7" s="293">
        <v>9.3663911845000003E-2</v>
      </c>
      <c r="AL7" s="293">
        <v>7.9459674214999998E-2</v>
      </c>
      <c r="AN7" s="295">
        <v>7</v>
      </c>
      <c r="AO7" s="295">
        <v>68</v>
      </c>
      <c r="AP7" s="295">
        <v>197</v>
      </c>
      <c r="AQ7" s="295">
        <v>330</v>
      </c>
      <c r="AR7" s="295">
        <v>423</v>
      </c>
      <c r="AS7" s="295">
        <v>646</v>
      </c>
      <c r="AT7" s="295">
        <v>709</v>
      </c>
      <c r="AU7" s="295">
        <v>910</v>
      </c>
      <c r="AV7" s="295">
        <v>838</v>
      </c>
      <c r="AW7" s="295">
        <v>877</v>
      </c>
      <c r="AX7" s="294"/>
      <c r="AY7" s="293">
        <v>5.5555555554999997E-2</v>
      </c>
      <c r="AZ7" s="293">
        <v>3.6956521738999999E-2</v>
      </c>
      <c r="BA7" s="293">
        <v>3.9822114412000002E-2</v>
      </c>
      <c r="BB7" s="293">
        <v>4.4426494344999998E-2</v>
      </c>
      <c r="BC7" s="293">
        <v>4.5177827619000001E-2</v>
      </c>
      <c r="BD7" s="293">
        <v>5.7958011842000001E-2</v>
      </c>
      <c r="BE7" s="293">
        <v>5.8852826428999999E-2</v>
      </c>
      <c r="BF7" s="293">
        <v>7.0509840384000003E-2</v>
      </c>
      <c r="BG7" s="293">
        <v>6.4850642314999998E-2</v>
      </c>
      <c r="BH7" s="293">
        <v>6.6727535569999996E-2</v>
      </c>
      <c r="BJ7" s="295">
        <v>0</v>
      </c>
      <c r="BK7" s="295">
        <v>3</v>
      </c>
      <c r="BL7" s="295">
        <v>9</v>
      </c>
      <c r="BM7" s="295">
        <v>28</v>
      </c>
      <c r="BN7" s="295">
        <v>41</v>
      </c>
      <c r="BO7" s="295">
        <v>42</v>
      </c>
      <c r="BP7" s="295">
        <v>50</v>
      </c>
      <c r="BQ7" s="295">
        <v>77</v>
      </c>
      <c r="BR7" s="295">
        <v>48</v>
      </c>
      <c r="BS7" s="295">
        <v>22</v>
      </c>
      <c r="BT7" s="294"/>
      <c r="BU7" s="293">
        <v>0</v>
      </c>
      <c r="BV7" s="293">
        <v>4.3478260869000002E-2</v>
      </c>
      <c r="BW7" s="293">
        <v>4.9723756905999998E-2</v>
      </c>
      <c r="BX7" s="293">
        <v>9.5563139931000005E-2</v>
      </c>
      <c r="BY7" s="293">
        <v>7.8846153845999994E-2</v>
      </c>
      <c r="BZ7" s="293">
        <v>5.5408970975999998E-2</v>
      </c>
      <c r="CA7" s="293">
        <v>5.6433408577000001E-2</v>
      </c>
      <c r="CB7" s="293">
        <v>6.9494584836999995E-2</v>
      </c>
      <c r="CC7" s="293">
        <v>5.9113300491999997E-2</v>
      </c>
      <c r="CD7" s="293">
        <v>3.7162162162000002E-2</v>
      </c>
    </row>
    <row r="8" spans="1:82" ht="15" customHeight="1" x14ac:dyDescent="0.2">
      <c r="A8" s="264" t="s">
        <v>11</v>
      </c>
      <c r="C8" s="295">
        <v>405</v>
      </c>
      <c r="D8" s="270"/>
      <c r="E8" s="293">
        <v>5.4311385274999999E-2</v>
      </c>
      <c r="H8" s="295">
        <v>1165</v>
      </c>
      <c r="J8" s="293">
        <v>3.4175247147000001E-2</v>
      </c>
      <c r="M8" s="295">
        <v>121</v>
      </c>
      <c r="O8" s="293">
        <v>6.7036011079999999E-2</v>
      </c>
      <c r="R8" s="295">
        <v>0</v>
      </c>
      <c r="S8" s="295">
        <v>6</v>
      </c>
      <c r="T8" s="295">
        <v>12</v>
      </c>
      <c r="U8" s="295">
        <v>19</v>
      </c>
      <c r="V8" s="295">
        <v>36</v>
      </c>
      <c r="W8" s="295">
        <v>38</v>
      </c>
      <c r="X8" s="295">
        <v>63</v>
      </c>
      <c r="Y8" s="295">
        <v>79</v>
      </c>
      <c r="Z8" s="295">
        <v>85</v>
      </c>
      <c r="AA8" s="295">
        <v>67</v>
      </c>
      <c r="AB8" s="294"/>
      <c r="AC8" s="808" t="s">
        <v>19</v>
      </c>
      <c r="AD8" s="293">
        <v>3.8461538460999999E-2</v>
      </c>
      <c r="AE8" s="293">
        <v>3.7854889588999997E-2</v>
      </c>
      <c r="AF8" s="293">
        <v>3.9175257731000002E-2</v>
      </c>
      <c r="AG8" s="293">
        <v>5.7142857142E-2</v>
      </c>
      <c r="AH8" s="293">
        <v>4.8101265822E-2</v>
      </c>
      <c r="AI8" s="293">
        <v>6.0344827586000002E-2</v>
      </c>
      <c r="AJ8" s="293">
        <v>6.4648117838999999E-2</v>
      </c>
      <c r="AK8" s="293">
        <v>5.7705363204E-2</v>
      </c>
      <c r="AL8" s="293">
        <v>5.0566037735E-2</v>
      </c>
      <c r="AN8" s="295">
        <v>0</v>
      </c>
      <c r="AO8" s="295">
        <v>18</v>
      </c>
      <c r="AP8" s="295">
        <v>39</v>
      </c>
      <c r="AQ8" s="295">
        <v>59</v>
      </c>
      <c r="AR8" s="295">
        <v>103</v>
      </c>
      <c r="AS8" s="295">
        <v>153</v>
      </c>
      <c r="AT8" s="295">
        <v>203</v>
      </c>
      <c r="AU8" s="295">
        <v>211</v>
      </c>
      <c r="AV8" s="295">
        <v>192</v>
      </c>
      <c r="AW8" s="295">
        <v>187</v>
      </c>
      <c r="AX8" s="294"/>
      <c r="AY8" s="293">
        <v>0</v>
      </c>
      <c r="AZ8" s="293">
        <v>8.2568807339000003E-2</v>
      </c>
      <c r="BA8" s="293">
        <v>3.5198555956000001E-2</v>
      </c>
      <c r="BB8" s="293">
        <v>3.0617540217E-2</v>
      </c>
      <c r="BC8" s="293">
        <v>3.2833917754999997E-2</v>
      </c>
      <c r="BD8" s="293">
        <v>3.7162982753999999E-2</v>
      </c>
      <c r="BE8" s="293">
        <v>3.9772727272E-2</v>
      </c>
      <c r="BF8" s="293">
        <v>3.6260525863E-2</v>
      </c>
      <c r="BG8" s="293">
        <v>2.9897228277000001E-2</v>
      </c>
      <c r="BH8" s="293">
        <v>3.0011234150999998E-2</v>
      </c>
      <c r="BJ8" s="295">
        <v>0</v>
      </c>
      <c r="BK8" s="295">
        <v>0</v>
      </c>
      <c r="BL8" s="295">
        <v>4</v>
      </c>
      <c r="BM8" s="295">
        <v>4</v>
      </c>
      <c r="BN8" s="295">
        <v>15</v>
      </c>
      <c r="BO8" s="295">
        <v>22</v>
      </c>
      <c r="BP8" s="295">
        <v>31</v>
      </c>
      <c r="BQ8" s="295">
        <v>22</v>
      </c>
      <c r="BR8" s="295">
        <v>16</v>
      </c>
      <c r="BS8" s="295">
        <v>7</v>
      </c>
      <c r="BT8" s="294"/>
      <c r="BU8" s="808" t="s">
        <v>19</v>
      </c>
      <c r="BV8" s="293">
        <v>0</v>
      </c>
      <c r="BW8" s="293">
        <v>0.14814814814800001</v>
      </c>
      <c r="BX8" s="293">
        <v>6.7796610169000002E-2</v>
      </c>
      <c r="BY8" s="293">
        <v>8.0213903742999998E-2</v>
      </c>
      <c r="BZ8" s="293">
        <v>7.4324324324000005E-2</v>
      </c>
      <c r="CA8" s="293">
        <v>8.2446808509999997E-2</v>
      </c>
      <c r="CB8" s="293">
        <v>4.7619047619000002E-2</v>
      </c>
      <c r="CC8" s="293">
        <v>6.5573770490999994E-2</v>
      </c>
      <c r="CD8" s="293">
        <v>4.6979865771000003E-2</v>
      </c>
    </row>
    <row r="9" spans="1:82" ht="15" customHeight="1" x14ac:dyDescent="0.2">
      <c r="A9" s="264" t="s">
        <v>12</v>
      </c>
      <c r="C9" s="309">
        <v>869</v>
      </c>
      <c r="D9" s="294"/>
      <c r="E9" s="308">
        <v>3.6423841058999998E-2</v>
      </c>
      <c r="F9" s="263"/>
      <c r="H9" s="309">
        <v>4759</v>
      </c>
      <c r="I9" s="263"/>
      <c r="J9" s="308">
        <v>2.3414398945000001E-2</v>
      </c>
      <c r="K9" s="263"/>
      <c r="M9" s="309">
        <v>435</v>
      </c>
      <c r="N9" s="263"/>
      <c r="O9" s="308">
        <v>2.4731366194000001E-2</v>
      </c>
      <c r="P9" s="263"/>
      <c r="R9" s="295">
        <v>0</v>
      </c>
      <c r="S9" s="295">
        <v>11</v>
      </c>
      <c r="T9" s="295">
        <v>36</v>
      </c>
      <c r="U9" s="295">
        <v>36</v>
      </c>
      <c r="V9" s="295">
        <v>58</v>
      </c>
      <c r="W9" s="295">
        <v>100</v>
      </c>
      <c r="X9" s="295">
        <v>194</v>
      </c>
      <c r="Y9" s="295">
        <v>168</v>
      </c>
      <c r="Z9" s="295">
        <v>133</v>
      </c>
      <c r="AA9" s="295">
        <v>133</v>
      </c>
      <c r="AB9" s="294"/>
      <c r="AC9" s="808" t="s">
        <v>19</v>
      </c>
      <c r="AD9" s="293">
        <v>2.4229074888999998E-2</v>
      </c>
      <c r="AE9" s="293">
        <v>3.3866415804000002E-2</v>
      </c>
      <c r="AF9" s="293">
        <v>2.0316027088E-2</v>
      </c>
      <c r="AG9" s="293">
        <v>2.4638912488999999E-2</v>
      </c>
      <c r="AH9" s="293">
        <v>3.6350418028999999E-2</v>
      </c>
      <c r="AI9" s="293">
        <v>5.0838574423000001E-2</v>
      </c>
      <c r="AJ9" s="293">
        <v>4.2158092847999998E-2</v>
      </c>
      <c r="AK9" s="293">
        <v>3.4698669448999998E-2</v>
      </c>
      <c r="AL9" s="293">
        <v>3.5129424194000003E-2</v>
      </c>
      <c r="AN9" s="295">
        <v>3</v>
      </c>
      <c r="AO9" s="295">
        <v>60</v>
      </c>
      <c r="AP9" s="295">
        <v>178</v>
      </c>
      <c r="AQ9" s="295">
        <v>326</v>
      </c>
      <c r="AR9" s="295">
        <v>492</v>
      </c>
      <c r="AS9" s="295">
        <v>657</v>
      </c>
      <c r="AT9" s="295">
        <v>769</v>
      </c>
      <c r="AU9" s="295">
        <v>839</v>
      </c>
      <c r="AV9" s="295">
        <v>727</v>
      </c>
      <c r="AW9" s="295">
        <v>708</v>
      </c>
      <c r="AX9" s="294"/>
      <c r="AY9" s="293">
        <v>8.7463556850000002E-3</v>
      </c>
      <c r="AZ9" s="293">
        <v>1.2842465753E-2</v>
      </c>
      <c r="BA9" s="293">
        <v>1.4732660155000001E-2</v>
      </c>
      <c r="BB9" s="293">
        <v>1.7853231106000001E-2</v>
      </c>
      <c r="BC9" s="293">
        <v>2.1185893295000001E-2</v>
      </c>
      <c r="BD9" s="293">
        <v>2.4602134431000001E-2</v>
      </c>
      <c r="BE9" s="293">
        <v>2.7412397961E-2</v>
      </c>
      <c r="BF9" s="293">
        <v>2.7820147223999999E-2</v>
      </c>
      <c r="BG9" s="293">
        <v>2.4054528007999999E-2</v>
      </c>
      <c r="BH9" s="293">
        <v>2.3973994310999999E-2</v>
      </c>
      <c r="BJ9" s="295">
        <v>0</v>
      </c>
      <c r="BK9" s="295">
        <v>2</v>
      </c>
      <c r="BL9" s="295">
        <v>10</v>
      </c>
      <c r="BM9" s="295">
        <v>31</v>
      </c>
      <c r="BN9" s="295">
        <v>60</v>
      </c>
      <c r="BO9" s="295">
        <v>72</v>
      </c>
      <c r="BP9" s="295">
        <v>96</v>
      </c>
      <c r="BQ9" s="295">
        <v>78</v>
      </c>
      <c r="BR9" s="295">
        <v>52</v>
      </c>
      <c r="BS9" s="295">
        <v>34</v>
      </c>
      <c r="BT9" s="294"/>
      <c r="BU9" s="293">
        <v>0</v>
      </c>
      <c r="BV9" s="293">
        <v>6.2695924759999999E-3</v>
      </c>
      <c r="BW9" s="293">
        <v>1.3020833333E-2</v>
      </c>
      <c r="BX9" s="293">
        <v>2.4525316455000001E-2</v>
      </c>
      <c r="BY9" s="293">
        <v>2.8517110266000002E-2</v>
      </c>
      <c r="BZ9" s="293">
        <v>2.7896164277E-2</v>
      </c>
      <c r="CA9" s="293">
        <v>3.3137728684000001E-2</v>
      </c>
      <c r="CB9" s="293">
        <v>2.6794915836000001E-2</v>
      </c>
      <c r="CC9" s="293">
        <v>2.0280811231999998E-2</v>
      </c>
      <c r="CD9" s="293">
        <v>1.5726179462999999E-2</v>
      </c>
    </row>
    <row r="10" spans="1:82" ht="15" customHeight="1" thickBot="1" x14ac:dyDescent="0.25">
      <c r="A10" s="264" t="s">
        <v>13</v>
      </c>
      <c r="C10" s="306">
        <v>0</v>
      </c>
      <c r="D10" s="307"/>
      <c r="E10" s="807" t="s">
        <v>19</v>
      </c>
      <c r="F10" s="304"/>
      <c r="H10" s="306">
        <v>6356</v>
      </c>
      <c r="I10" s="304"/>
      <c r="J10" s="305">
        <v>5.4583240300000002E-2</v>
      </c>
      <c r="K10" s="304"/>
      <c r="M10" s="306">
        <v>140</v>
      </c>
      <c r="N10" s="304"/>
      <c r="O10" s="305">
        <v>3.0017152658E-2</v>
      </c>
      <c r="P10" s="304"/>
      <c r="R10" s="295">
        <v>0</v>
      </c>
      <c r="S10" s="295">
        <v>0</v>
      </c>
      <c r="T10" s="295">
        <v>0</v>
      </c>
      <c r="U10" s="295">
        <v>0</v>
      </c>
      <c r="V10" s="295">
        <v>0</v>
      </c>
      <c r="W10" s="295">
        <v>0</v>
      </c>
      <c r="X10" s="295">
        <v>0</v>
      </c>
      <c r="Y10" s="295">
        <v>0</v>
      </c>
      <c r="Z10" s="295">
        <v>0</v>
      </c>
      <c r="AA10" s="295">
        <v>0</v>
      </c>
      <c r="AB10" s="294"/>
      <c r="AC10" s="808" t="s">
        <v>19</v>
      </c>
      <c r="AD10" s="808" t="s">
        <v>19</v>
      </c>
      <c r="AE10" s="808" t="s">
        <v>19</v>
      </c>
      <c r="AF10" s="808" t="s">
        <v>19</v>
      </c>
      <c r="AG10" s="808" t="s">
        <v>19</v>
      </c>
      <c r="AH10" s="808" t="s">
        <v>19</v>
      </c>
      <c r="AI10" s="808" t="s">
        <v>19</v>
      </c>
      <c r="AJ10" s="808" t="s">
        <v>19</v>
      </c>
      <c r="AK10" s="808" t="s">
        <v>19</v>
      </c>
      <c r="AL10" s="808" t="s">
        <v>19</v>
      </c>
      <c r="AN10" s="295">
        <v>5</v>
      </c>
      <c r="AO10" s="295">
        <v>81</v>
      </c>
      <c r="AP10" s="295">
        <v>235</v>
      </c>
      <c r="AQ10" s="295">
        <v>439</v>
      </c>
      <c r="AR10" s="295">
        <v>680</v>
      </c>
      <c r="AS10" s="295">
        <v>900</v>
      </c>
      <c r="AT10" s="295">
        <v>933</v>
      </c>
      <c r="AU10" s="295">
        <v>1082</v>
      </c>
      <c r="AV10" s="295">
        <v>1027</v>
      </c>
      <c r="AW10" s="295">
        <v>974</v>
      </c>
      <c r="AX10" s="294"/>
      <c r="AY10" s="293">
        <v>3.2258064516000003E-2</v>
      </c>
      <c r="AZ10" s="293">
        <v>3.8830297218999998E-2</v>
      </c>
      <c r="BA10" s="293">
        <v>4.1344123855999997E-2</v>
      </c>
      <c r="BB10" s="293">
        <v>4.6396110758E-2</v>
      </c>
      <c r="BC10" s="293">
        <v>5.4936177087999999E-2</v>
      </c>
      <c r="BD10" s="293">
        <v>6.1383167370999997E-2</v>
      </c>
      <c r="BE10" s="293">
        <v>5.8341670834999998E-2</v>
      </c>
      <c r="BF10" s="293">
        <v>5.9673505404000002E-2</v>
      </c>
      <c r="BG10" s="293">
        <v>5.4246777942000002E-2</v>
      </c>
      <c r="BH10" s="293">
        <v>5.1363180931000001E-2</v>
      </c>
      <c r="BJ10" s="295">
        <v>0</v>
      </c>
      <c r="BK10" s="295">
        <v>0</v>
      </c>
      <c r="BL10" s="295">
        <v>3</v>
      </c>
      <c r="BM10" s="295">
        <v>8</v>
      </c>
      <c r="BN10" s="295">
        <v>19</v>
      </c>
      <c r="BO10" s="295">
        <v>28</v>
      </c>
      <c r="BP10" s="295">
        <v>22</v>
      </c>
      <c r="BQ10" s="295">
        <v>23</v>
      </c>
      <c r="BR10" s="295">
        <v>23</v>
      </c>
      <c r="BS10" s="295">
        <v>14</v>
      </c>
      <c r="BT10" s="294"/>
      <c r="BU10" s="293">
        <v>0</v>
      </c>
      <c r="BV10" s="293">
        <v>0</v>
      </c>
      <c r="BW10" s="293">
        <v>1.7751479289000002E-2</v>
      </c>
      <c r="BX10" s="293">
        <v>2.8368794326000001E-2</v>
      </c>
      <c r="BY10" s="293">
        <v>3.0110935023E-2</v>
      </c>
      <c r="BZ10" s="293">
        <v>3.6649214659E-2</v>
      </c>
      <c r="CA10" s="293">
        <v>3.2934131736000002E-2</v>
      </c>
      <c r="CB10" s="293">
        <v>2.8930817609999999E-2</v>
      </c>
      <c r="CC10" s="293">
        <v>3.8720538720000003E-2</v>
      </c>
      <c r="CD10" s="293">
        <v>2.1604938271000001E-2</v>
      </c>
    </row>
    <row r="11" spans="1:82" s="195" customFormat="1" ht="15" customHeight="1" thickTop="1" x14ac:dyDescent="0.2">
      <c r="A11" s="277" t="s">
        <v>10</v>
      </c>
      <c r="C11" s="303">
        <v>1371</v>
      </c>
      <c r="D11" s="298"/>
      <c r="E11" s="302">
        <v>8.9141742521999995E-2</v>
      </c>
      <c r="H11" s="301">
        <v>5005</v>
      </c>
      <c r="J11" s="300">
        <v>5.8287138398000003E-2</v>
      </c>
      <c r="M11" s="301">
        <v>320</v>
      </c>
      <c r="O11" s="300">
        <v>6.1220585421E-2</v>
      </c>
      <c r="Q11" s="275"/>
      <c r="R11" s="299">
        <v>1</v>
      </c>
      <c r="S11" s="299">
        <v>24</v>
      </c>
      <c r="T11" s="299">
        <v>55</v>
      </c>
      <c r="U11" s="299">
        <v>119</v>
      </c>
      <c r="V11" s="299">
        <v>137</v>
      </c>
      <c r="W11" s="299">
        <v>161</v>
      </c>
      <c r="X11" s="299">
        <v>197</v>
      </c>
      <c r="Y11" s="299">
        <v>239</v>
      </c>
      <c r="Z11" s="299">
        <v>238</v>
      </c>
      <c r="AA11" s="299">
        <v>200</v>
      </c>
      <c r="AB11" s="298"/>
      <c r="AC11" s="297">
        <v>2.3809523809000002E-2</v>
      </c>
      <c r="AD11" s="297">
        <v>8.6021505375999993E-2</v>
      </c>
      <c r="AE11" s="297">
        <v>7.1521456435999997E-2</v>
      </c>
      <c r="AF11" s="297">
        <v>0.100421940928</v>
      </c>
      <c r="AG11" s="297">
        <v>9.0728476821000006E-2</v>
      </c>
      <c r="AH11" s="297">
        <v>8.4293193717000003E-2</v>
      </c>
      <c r="AI11" s="297">
        <v>8.9342403628E-2</v>
      </c>
      <c r="AJ11" s="297">
        <v>9.8678777869000006E-2</v>
      </c>
      <c r="AK11" s="297">
        <v>9.3663911845000003E-2</v>
      </c>
      <c r="AL11" s="297">
        <v>7.9459674214999998E-2</v>
      </c>
      <c r="AN11" s="299">
        <v>7</v>
      </c>
      <c r="AO11" s="299">
        <v>68</v>
      </c>
      <c r="AP11" s="299">
        <v>197</v>
      </c>
      <c r="AQ11" s="299">
        <v>330</v>
      </c>
      <c r="AR11" s="299">
        <v>423</v>
      </c>
      <c r="AS11" s="299">
        <v>646</v>
      </c>
      <c r="AT11" s="299">
        <v>709</v>
      </c>
      <c r="AU11" s="299">
        <v>910</v>
      </c>
      <c r="AV11" s="299">
        <v>838</v>
      </c>
      <c r="AW11" s="299">
        <v>877</v>
      </c>
      <c r="AX11" s="298"/>
      <c r="AY11" s="297">
        <v>5.5555555554999997E-2</v>
      </c>
      <c r="AZ11" s="297">
        <v>3.6956521738999999E-2</v>
      </c>
      <c r="BA11" s="297">
        <v>3.9822114412000002E-2</v>
      </c>
      <c r="BB11" s="297">
        <v>4.4426494344999998E-2</v>
      </c>
      <c r="BC11" s="297">
        <v>4.5177827619000001E-2</v>
      </c>
      <c r="BD11" s="297">
        <v>5.7958011842000001E-2</v>
      </c>
      <c r="BE11" s="297">
        <v>5.8852826428999999E-2</v>
      </c>
      <c r="BF11" s="297">
        <v>7.0509840384000003E-2</v>
      </c>
      <c r="BG11" s="297">
        <v>6.4850642314999998E-2</v>
      </c>
      <c r="BH11" s="297">
        <v>6.6727535569999996E-2</v>
      </c>
      <c r="BJ11" s="299">
        <v>0</v>
      </c>
      <c r="BK11" s="299">
        <v>3</v>
      </c>
      <c r="BL11" s="299">
        <v>9</v>
      </c>
      <c r="BM11" s="299">
        <v>28</v>
      </c>
      <c r="BN11" s="299">
        <v>41</v>
      </c>
      <c r="BO11" s="299">
        <v>42</v>
      </c>
      <c r="BP11" s="299">
        <v>50</v>
      </c>
      <c r="BQ11" s="299">
        <v>77</v>
      </c>
      <c r="BR11" s="299">
        <v>48</v>
      </c>
      <c r="BS11" s="299">
        <v>22</v>
      </c>
      <c r="BT11" s="298"/>
      <c r="BU11" s="297">
        <v>0</v>
      </c>
      <c r="BV11" s="297">
        <v>4.3478260869000002E-2</v>
      </c>
      <c r="BW11" s="297">
        <v>4.9723756905999998E-2</v>
      </c>
      <c r="BX11" s="297">
        <v>9.5563139931000005E-2</v>
      </c>
      <c r="BY11" s="297">
        <v>7.8846153845999994E-2</v>
      </c>
      <c r="BZ11" s="297">
        <v>5.5408970975999998E-2</v>
      </c>
      <c r="CA11" s="297">
        <v>5.6433408577000001E-2</v>
      </c>
      <c r="CB11" s="297">
        <v>6.9494584836999995E-2</v>
      </c>
      <c r="CC11" s="297">
        <v>5.9113300491999997E-2</v>
      </c>
      <c r="CD11" s="297">
        <v>3.7162162162000002E-2</v>
      </c>
    </row>
    <row r="12" spans="1:82" ht="15" customHeight="1" x14ac:dyDescent="0.2">
      <c r="A12" s="271" t="s">
        <v>15</v>
      </c>
      <c r="C12" s="295">
        <v>321</v>
      </c>
      <c r="D12" s="270"/>
      <c r="E12" s="293">
        <v>9.7361237488000005E-2</v>
      </c>
      <c r="H12" s="295" t="s">
        <v>14</v>
      </c>
      <c r="J12" s="296" t="s">
        <v>14</v>
      </c>
      <c r="M12" s="295" t="s">
        <v>14</v>
      </c>
      <c r="O12" s="296" t="s">
        <v>14</v>
      </c>
      <c r="R12" s="295">
        <v>0</v>
      </c>
      <c r="S12" s="295">
        <v>2</v>
      </c>
      <c r="T12" s="295">
        <v>17</v>
      </c>
      <c r="U12" s="295">
        <v>33</v>
      </c>
      <c r="V12" s="295">
        <v>34</v>
      </c>
      <c r="W12" s="295">
        <v>50</v>
      </c>
      <c r="X12" s="295">
        <v>40</v>
      </c>
      <c r="Y12" s="295">
        <v>43</v>
      </c>
      <c r="Z12" s="295">
        <v>54</v>
      </c>
      <c r="AA12" s="295">
        <v>48</v>
      </c>
      <c r="AB12" s="294"/>
      <c r="AC12" s="808" t="s">
        <v>19</v>
      </c>
      <c r="AD12" s="293">
        <v>5.2631578946999998E-2</v>
      </c>
      <c r="AE12" s="293">
        <v>0.11724137931</v>
      </c>
      <c r="AF12" s="293">
        <v>0.13750000000000001</v>
      </c>
      <c r="AG12" s="293">
        <v>0.115646258503</v>
      </c>
      <c r="AH12" s="293">
        <v>0.125313283208</v>
      </c>
      <c r="AI12" s="293">
        <v>0.10101010101000001</v>
      </c>
      <c r="AJ12" s="293">
        <v>8.6172344688999994E-2</v>
      </c>
      <c r="AK12" s="293">
        <v>8.3850931677000001E-2</v>
      </c>
      <c r="AL12" s="293">
        <v>7.4766355140000004E-2</v>
      </c>
      <c r="AN12" s="295" t="s">
        <v>14</v>
      </c>
      <c r="AO12" s="295" t="s">
        <v>14</v>
      </c>
      <c r="AP12" s="295" t="s">
        <v>14</v>
      </c>
      <c r="AQ12" s="295" t="s">
        <v>14</v>
      </c>
      <c r="AR12" s="295" t="s">
        <v>14</v>
      </c>
      <c r="AS12" s="295" t="s">
        <v>14</v>
      </c>
      <c r="AT12" s="295" t="s">
        <v>14</v>
      </c>
      <c r="AU12" s="295" t="s">
        <v>14</v>
      </c>
      <c r="AV12" s="295" t="s">
        <v>14</v>
      </c>
      <c r="AW12" s="295" t="s">
        <v>14</v>
      </c>
      <c r="AX12" s="294"/>
      <c r="AY12" s="293" t="s">
        <v>14</v>
      </c>
      <c r="AZ12" s="293" t="s">
        <v>14</v>
      </c>
      <c r="BA12" s="293" t="s">
        <v>14</v>
      </c>
      <c r="BB12" s="293" t="s">
        <v>14</v>
      </c>
      <c r="BC12" s="293" t="s">
        <v>14</v>
      </c>
      <c r="BD12" s="293" t="s">
        <v>14</v>
      </c>
      <c r="BE12" s="293" t="s">
        <v>14</v>
      </c>
      <c r="BF12" s="293" t="s">
        <v>14</v>
      </c>
      <c r="BG12" s="293" t="s">
        <v>14</v>
      </c>
      <c r="BH12" s="293" t="s">
        <v>14</v>
      </c>
      <c r="BJ12" s="295" t="s">
        <v>14</v>
      </c>
      <c r="BK12" s="295" t="s">
        <v>14</v>
      </c>
      <c r="BL12" s="295" t="s">
        <v>14</v>
      </c>
      <c r="BM12" s="295" t="s">
        <v>14</v>
      </c>
      <c r="BN12" s="295" t="s">
        <v>14</v>
      </c>
      <c r="BO12" s="295" t="s">
        <v>14</v>
      </c>
      <c r="BP12" s="295" t="s">
        <v>14</v>
      </c>
      <c r="BQ12" s="295" t="s">
        <v>14</v>
      </c>
      <c r="BR12" s="295" t="s">
        <v>14</v>
      </c>
      <c r="BS12" s="295" t="s">
        <v>14</v>
      </c>
      <c r="BT12" s="294"/>
      <c r="BU12" s="293" t="s">
        <v>14</v>
      </c>
      <c r="BV12" s="293" t="s">
        <v>14</v>
      </c>
      <c r="BW12" s="293" t="s">
        <v>14</v>
      </c>
      <c r="BX12" s="293" t="s">
        <v>14</v>
      </c>
      <c r="BY12" s="293" t="s">
        <v>14</v>
      </c>
      <c r="BZ12" s="293" t="s">
        <v>14</v>
      </c>
      <c r="CA12" s="293" t="s">
        <v>14</v>
      </c>
      <c r="CB12" s="293" t="s">
        <v>14</v>
      </c>
      <c r="CC12" s="293" t="s">
        <v>14</v>
      </c>
      <c r="CD12" s="293" t="s">
        <v>14</v>
      </c>
    </row>
    <row r="13" spans="1:82" ht="15" customHeight="1" x14ac:dyDescent="0.2">
      <c r="A13" s="271" t="s">
        <v>16</v>
      </c>
      <c r="C13" s="295">
        <v>386</v>
      </c>
      <c r="D13" s="270"/>
      <c r="E13" s="293">
        <v>0.23827160493800001</v>
      </c>
      <c r="H13" s="295" t="s">
        <v>14</v>
      </c>
      <c r="J13" s="296" t="s">
        <v>14</v>
      </c>
      <c r="M13" s="295" t="s">
        <v>14</v>
      </c>
      <c r="O13" s="296" t="s">
        <v>14</v>
      </c>
      <c r="R13" s="295">
        <v>0</v>
      </c>
      <c r="S13" s="295">
        <v>12</v>
      </c>
      <c r="T13" s="295">
        <v>15</v>
      </c>
      <c r="U13" s="295">
        <v>41</v>
      </c>
      <c r="V13" s="295">
        <v>26</v>
      </c>
      <c r="W13" s="295">
        <v>19</v>
      </c>
      <c r="X13" s="295">
        <v>44</v>
      </c>
      <c r="Y13" s="295">
        <v>76</v>
      </c>
      <c r="Z13" s="295">
        <v>86</v>
      </c>
      <c r="AA13" s="295">
        <v>67</v>
      </c>
      <c r="AB13" s="294"/>
      <c r="AC13" s="808">
        <v>0</v>
      </c>
      <c r="AD13" s="293">
        <v>0.260869565217</v>
      </c>
      <c r="AE13" s="293">
        <v>0.17241379310300001</v>
      </c>
      <c r="AF13" s="293">
        <v>0.238372093023</v>
      </c>
      <c r="AG13" s="293">
        <v>0.166666666666</v>
      </c>
      <c r="AH13" s="293">
        <v>0.14728682170499999</v>
      </c>
      <c r="AI13" s="293">
        <v>0.214634146341</v>
      </c>
      <c r="AJ13" s="293">
        <v>0.29921259842499998</v>
      </c>
      <c r="AK13" s="293">
        <v>0.29351535836100001</v>
      </c>
      <c r="AL13" s="293">
        <v>0.243636363636</v>
      </c>
      <c r="AN13" s="295" t="s">
        <v>14</v>
      </c>
      <c r="AO13" s="295" t="s">
        <v>14</v>
      </c>
      <c r="AP13" s="295" t="s">
        <v>14</v>
      </c>
      <c r="AQ13" s="295" t="s">
        <v>14</v>
      </c>
      <c r="AR13" s="295" t="s">
        <v>14</v>
      </c>
      <c r="AS13" s="295" t="s">
        <v>14</v>
      </c>
      <c r="AT13" s="295" t="s">
        <v>14</v>
      </c>
      <c r="AU13" s="295" t="s">
        <v>14</v>
      </c>
      <c r="AV13" s="295" t="s">
        <v>14</v>
      </c>
      <c r="AW13" s="295" t="s">
        <v>14</v>
      </c>
      <c r="AX13" s="294"/>
      <c r="AY13" s="293" t="s">
        <v>14</v>
      </c>
      <c r="AZ13" s="293" t="s">
        <v>14</v>
      </c>
      <c r="BA13" s="293" t="s">
        <v>14</v>
      </c>
      <c r="BB13" s="293" t="s">
        <v>14</v>
      </c>
      <c r="BC13" s="293" t="s">
        <v>14</v>
      </c>
      <c r="BD13" s="293" t="s">
        <v>14</v>
      </c>
      <c r="BE13" s="293" t="s">
        <v>14</v>
      </c>
      <c r="BF13" s="293" t="s">
        <v>14</v>
      </c>
      <c r="BG13" s="293" t="s">
        <v>14</v>
      </c>
      <c r="BH13" s="293" t="s">
        <v>14</v>
      </c>
      <c r="BJ13" s="295" t="s">
        <v>14</v>
      </c>
      <c r="BK13" s="295" t="s">
        <v>14</v>
      </c>
      <c r="BL13" s="295" t="s">
        <v>14</v>
      </c>
      <c r="BM13" s="295" t="s">
        <v>14</v>
      </c>
      <c r="BN13" s="295" t="s">
        <v>14</v>
      </c>
      <c r="BO13" s="295" t="s">
        <v>14</v>
      </c>
      <c r="BP13" s="295" t="s">
        <v>14</v>
      </c>
      <c r="BQ13" s="295" t="s">
        <v>14</v>
      </c>
      <c r="BR13" s="295" t="s">
        <v>14</v>
      </c>
      <c r="BS13" s="295" t="s">
        <v>14</v>
      </c>
      <c r="BT13" s="294"/>
      <c r="BU13" s="293" t="s">
        <v>14</v>
      </c>
      <c r="BV13" s="293" t="s">
        <v>14</v>
      </c>
      <c r="BW13" s="293" t="s">
        <v>14</v>
      </c>
      <c r="BX13" s="293" t="s">
        <v>14</v>
      </c>
      <c r="BY13" s="293" t="s">
        <v>14</v>
      </c>
      <c r="BZ13" s="293" t="s">
        <v>14</v>
      </c>
      <c r="CA13" s="293" t="s">
        <v>14</v>
      </c>
      <c r="CB13" s="293" t="s">
        <v>14</v>
      </c>
      <c r="CC13" s="293" t="s">
        <v>14</v>
      </c>
      <c r="CD13" s="293" t="s">
        <v>14</v>
      </c>
    </row>
    <row r="14" spans="1:82" ht="15" customHeight="1" x14ac:dyDescent="0.2">
      <c r="A14" s="271" t="s">
        <v>17</v>
      </c>
      <c r="C14" s="295">
        <v>503</v>
      </c>
      <c r="D14" s="270"/>
      <c r="E14" s="293">
        <v>5.4561232236999997E-2</v>
      </c>
      <c r="H14" s="295" t="s">
        <v>14</v>
      </c>
      <c r="J14" s="296" t="s">
        <v>14</v>
      </c>
      <c r="M14" s="295" t="s">
        <v>14</v>
      </c>
      <c r="O14" s="296" t="s">
        <v>14</v>
      </c>
      <c r="R14" s="295">
        <v>1</v>
      </c>
      <c r="S14" s="295">
        <v>9</v>
      </c>
      <c r="T14" s="295">
        <v>15</v>
      </c>
      <c r="U14" s="295">
        <v>31</v>
      </c>
      <c r="V14" s="295">
        <v>59</v>
      </c>
      <c r="W14" s="295">
        <v>70</v>
      </c>
      <c r="X14" s="295">
        <v>94</v>
      </c>
      <c r="Y14" s="295">
        <v>88</v>
      </c>
      <c r="Z14" s="295">
        <v>77</v>
      </c>
      <c r="AA14" s="295">
        <v>59</v>
      </c>
      <c r="AB14" s="294"/>
      <c r="AC14" s="293">
        <v>2.5641025641000001E-2</v>
      </c>
      <c r="AD14" s="293">
        <v>5.0561797752000003E-2</v>
      </c>
      <c r="AE14" s="293">
        <v>3.0737704918E-2</v>
      </c>
      <c r="AF14" s="293">
        <v>4.5857988165000002E-2</v>
      </c>
      <c r="AG14" s="293">
        <v>6.3714902806999998E-2</v>
      </c>
      <c r="AH14" s="293">
        <v>5.6451612902999999E-2</v>
      </c>
      <c r="AI14" s="293">
        <v>6.5368567454000007E-2</v>
      </c>
      <c r="AJ14" s="293">
        <v>6.0647829083000003E-2</v>
      </c>
      <c r="AK14" s="293">
        <v>5.6040756913999998E-2</v>
      </c>
      <c r="AL14" s="293">
        <v>4.1873669267999999E-2</v>
      </c>
      <c r="AN14" s="295" t="s">
        <v>14</v>
      </c>
      <c r="AO14" s="295" t="s">
        <v>14</v>
      </c>
      <c r="AP14" s="295" t="s">
        <v>14</v>
      </c>
      <c r="AQ14" s="295" t="s">
        <v>14</v>
      </c>
      <c r="AR14" s="295" t="s">
        <v>14</v>
      </c>
      <c r="AS14" s="295" t="s">
        <v>14</v>
      </c>
      <c r="AT14" s="295" t="s">
        <v>14</v>
      </c>
      <c r="AU14" s="295" t="s">
        <v>14</v>
      </c>
      <c r="AV14" s="295" t="s">
        <v>14</v>
      </c>
      <c r="AW14" s="295" t="s">
        <v>14</v>
      </c>
      <c r="AX14" s="294"/>
      <c r="AY14" s="293" t="s">
        <v>14</v>
      </c>
      <c r="AZ14" s="293" t="s">
        <v>14</v>
      </c>
      <c r="BA14" s="293" t="s">
        <v>14</v>
      </c>
      <c r="BB14" s="293" t="s">
        <v>14</v>
      </c>
      <c r="BC14" s="293" t="s">
        <v>14</v>
      </c>
      <c r="BD14" s="293" t="s">
        <v>14</v>
      </c>
      <c r="BE14" s="293" t="s">
        <v>14</v>
      </c>
      <c r="BF14" s="293" t="s">
        <v>14</v>
      </c>
      <c r="BG14" s="293" t="s">
        <v>14</v>
      </c>
      <c r="BH14" s="293" t="s">
        <v>14</v>
      </c>
      <c r="BJ14" s="295" t="s">
        <v>14</v>
      </c>
      <c r="BK14" s="295" t="s">
        <v>14</v>
      </c>
      <c r="BL14" s="295" t="s">
        <v>14</v>
      </c>
      <c r="BM14" s="295" t="s">
        <v>14</v>
      </c>
      <c r="BN14" s="295" t="s">
        <v>14</v>
      </c>
      <c r="BO14" s="295" t="s">
        <v>14</v>
      </c>
      <c r="BP14" s="295" t="s">
        <v>14</v>
      </c>
      <c r="BQ14" s="295" t="s">
        <v>14</v>
      </c>
      <c r="BR14" s="295" t="s">
        <v>14</v>
      </c>
      <c r="BS14" s="295" t="s">
        <v>14</v>
      </c>
      <c r="BT14" s="294"/>
      <c r="BU14" s="293" t="s">
        <v>14</v>
      </c>
      <c r="BV14" s="293" t="s">
        <v>14</v>
      </c>
      <c r="BW14" s="293" t="s">
        <v>14</v>
      </c>
      <c r="BX14" s="293" t="s">
        <v>14</v>
      </c>
      <c r="BY14" s="293" t="s">
        <v>14</v>
      </c>
      <c r="BZ14" s="293" t="s">
        <v>14</v>
      </c>
      <c r="CA14" s="293" t="s">
        <v>14</v>
      </c>
      <c r="CB14" s="293" t="s">
        <v>14</v>
      </c>
      <c r="CC14" s="293" t="s">
        <v>14</v>
      </c>
      <c r="CD14" s="293" t="s">
        <v>14</v>
      </c>
    </row>
    <row r="15" spans="1:82" ht="15" customHeight="1" x14ac:dyDescent="0.2">
      <c r="A15" s="271" t="s">
        <v>18</v>
      </c>
      <c r="C15" s="295">
        <v>73</v>
      </c>
      <c r="D15" s="270"/>
      <c r="E15" s="293">
        <v>0.20738636363599999</v>
      </c>
      <c r="H15" s="295" t="s">
        <v>14</v>
      </c>
      <c r="J15" s="296" t="s">
        <v>14</v>
      </c>
      <c r="M15" s="295" t="s">
        <v>14</v>
      </c>
      <c r="O15" s="296" t="s">
        <v>14</v>
      </c>
      <c r="R15" s="295">
        <v>0</v>
      </c>
      <c r="S15" s="295">
        <v>0</v>
      </c>
      <c r="T15" s="295">
        <v>3</v>
      </c>
      <c r="U15" s="295">
        <v>5</v>
      </c>
      <c r="V15" s="295">
        <v>10</v>
      </c>
      <c r="W15" s="295">
        <v>5</v>
      </c>
      <c r="X15" s="295">
        <v>14</v>
      </c>
      <c r="Y15" s="295">
        <v>17</v>
      </c>
      <c r="Z15" s="295">
        <v>9</v>
      </c>
      <c r="AA15" s="295">
        <v>10</v>
      </c>
      <c r="AB15" s="294"/>
      <c r="AC15" s="808" t="s">
        <v>19</v>
      </c>
      <c r="AD15" s="293">
        <v>0</v>
      </c>
      <c r="AE15" s="293">
        <v>0.25</v>
      </c>
      <c r="AF15" s="293">
        <v>0.18518518518499999</v>
      </c>
      <c r="AG15" s="293">
        <v>0.22727272727200001</v>
      </c>
      <c r="AH15" s="293">
        <v>0.12820512820499999</v>
      </c>
      <c r="AI15" s="293">
        <v>0.23728813559299999</v>
      </c>
      <c r="AJ15" s="293">
        <v>0.26153846153799998</v>
      </c>
      <c r="AK15" s="293">
        <v>0.15517241379300001</v>
      </c>
      <c r="AL15" s="293">
        <v>0.222222222222</v>
      </c>
      <c r="AN15" s="295" t="s">
        <v>14</v>
      </c>
      <c r="AO15" s="295" t="s">
        <v>14</v>
      </c>
      <c r="AP15" s="295" t="s">
        <v>14</v>
      </c>
      <c r="AQ15" s="295" t="s">
        <v>14</v>
      </c>
      <c r="AR15" s="295" t="s">
        <v>14</v>
      </c>
      <c r="AS15" s="295" t="s">
        <v>14</v>
      </c>
      <c r="AT15" s="295" t="s">
        <v>14</v>
      </c>
      <c r="AU15" s="295" t="s">
        <v>14</v>
      </c>
      <c r="AV15" s="295" t="s">
        <v>14</v>
      </c>
      <c r="AW15" s="295" t="s">
        <v>14</v>
      </c>
      <c r="AX15" s="294"/>
      <c r="AY15" s="293" t="s">
        <v>14</v>
      </c>
      <c r="AZ15" s="293" t="s">
        <v>14</v>
      </c>
      <c r="BA15" s="293" t="s">
        <v>14</v>
      </c>
      <c r="BB15" s="293" t="s">
        <v>14</v>
      </c>
      <c r="BC15" s="293" t="s">
        <v>14</v>
      </c>
      <c r="BD15" s="293" t="s">
        <v>14</v>
      </c>
      <c r="BE15" s="293" t="s">
        <v>14</v>
      </c>
      <c r="BF15" s="293" t="s">
        <v>14</v>
      </c>
      <c r="BG15" s="293" t="s">
        <v>14</v>
      </c>
      <c r="BH15" s="293" t="s">
        <v>14</v>
      </c>
      <c r="BJ15" s="295" t="s">
        <v>14</v>
      </c>
      <c r="BK15" s="295" t="s">
        <v>14</v>
      </c>
      <c r="BL15" s="295" t="s">
        <v>14</v>
      </c>
      <c r="BM15" s="295" t="s">
        <v>14</v>
      </c>
      <c r="BN15" s="295" t="s">
        <v>14</v>
      </c>
      <c r="BO15" s="295" t="s">
        <v>14</v>
      </c>
      <c r="BP15" s="295" t="s">
        <v>14</v>
      </c>
      <c r="BQ15" s="295" t="s">
        <v>14</v>
      </c>
      <c r="BR15" s="295" t="s">
        <v>14</v>
      </c>
      <c r="BS15" s="295" t="s">
        <v>14</v>
      </c>
      <c r="BT15" s="294"/>
      <c r="BU15" s="293" t="s">
        <v>14</v>
      </c>
      <c r="BV15" s="293" t="s">
        <v>14</v>
      </c>
      <c r="BW15" s="293" t="s">
        <v>14</v>
      </c>
      <c r="BX15" s="293" t="s">
        <v>14</v>
      </c>
      <c r="BY15" s="293" t="s">
        <v>14</v>
      </c>
      <c r="BZ15" s="293" t="s">
        <v>14</v>
      </c>
      <c r="CA15" s="293" t="s">
        <v>14</v>
      </c>
      <c r="CB15" s="293" t="s">
        <v>14</v>
      </c>
      <c r="CC15" s="293" t="s">
        <v>14</v>
      </c>
      <c r="CD15" s="293" t="s">
        <v>14</v>
      </c>
    </row>
    <row r="16" spans="1:82" ht="15" customHeight="1" x14ac:dyDescent="0.2">
      <c r="A16" s="271" t="s">
        <v>20</v>
      </c>
      <c r="C16" s="295">
        <v>60</v>
      </c>
      <c r="D16" s="270"/>
      <c r="E16" s="293">
        <v>8.4388185653999997E-2</v>
      </c>
      <c r="H16" s="295" t="s">
        <v>14</v>
      </c>
      <c r="J16" s="296" t="s">
        <v>14</v>
      </c>
      <c r="M16" s="295" t="s">
        <v>14</v>
      </c>
      <c r="O16" s="296" t="s">
        <v>14</v>
      </c>
      <c r="R16" s="295">
        <v>0</v>
      </c>
      <c r="S16" s="295">
        <v>1</v>
      </c>
      <c r="T16" s="295">
        <v>5</v>
      </c>
      <c r="U16" s="295">
        <v>7</v>
      </c>
      <c r="V16" s="295">
        <v>5</v>
      </c>
      <c r="W16" s="295">
        <v>11</v>
      </c>
      <c r="X16" s="295">
        <v>4</v>
      </c>
      <c r="Y16" s="295">
        <v>9</v>
      </c>
      <c r="Z16" s="295">
        <v>8</v>
      </c>
      <c r="AA16" s="295">
        <v>10</v>
      </c>
      <c r="AB16" s="294"/>
      <c r="AC16" s="808" t="s">
        <v>19</v>
      </c>
      <c r="AD16" s="293">
        <v>0.125</v>
      </c>
      <c r="AE16" s="293">
        <v>0.166666666666</v>
      </c>
      <c r="AF16" s="293">
        <v>0.134615384615</v>
      </c>
      <c r="AG16" s="293">
        <v>6.4935064934999995E-2</v>
      </c>
      <c r="AH16" s="293">
        <v>0.13924050632900001</v>
      </c>
      <c r="AI16" s="293">
        <v>4.4943820224000001E-2</v>
      </c>
      <c r="AJ16" s="293">
        <v>7.8947368421000003E-2</v>
      </c>
      <c r="AK16" s="293">
        <v>5.8823529410999997E-2</v>
      </c>
      <c r="AL16" s="293">
        <v>7.9365079364999994E-2</v>
      </c>
      <c r="AN16" s="295" t="s">
        <v>14</v>
      </c>
      <c r="AO16" s="295" t="s">
        <v>14</v>
      </c>
      <c r="AP16" s="295" t="s">
        <v>14</v>
      </c>
      <c r="AQ16" s="295" t="s">
        <v>14</v>
      </c>
      <c r="AR16" s="295" t="s">
        <v>14</v>
      </c>
      <c r="AS16" s="295" t="s">
        <v>14</v>
      </c>
      <c r="AT16" s="295" t="s">
        <v>14</v>
      </c>
      <c r="AU16" s="295" t="s">
        <v>14</v>
      </c>
      <c r="AV16" s="295" t="s">
        <v>14</v>
      </c>
      <c r="AW16" s="295" t="s">
        <v>14</v>
      </c>
      <c r="AX16" s="294"/>
      <c r="AY16" s="293" t="s">
        <v>14</v>
      </c>
      <c r="AZ16" s="293" t="s">
        <v>14</v>
      </c>
      <c r="BA16" s="293" t="s">
        <v>14</v>
      </c>
      <c r="BB16" s="293" t="s">
        <v>14</v>
      </c>
      <c r="BC16" s="293" t="s">
        <v>14</v>
      </c>
      <c r="BD16" s="293" t="s">
        <v>14</v>
      </c>
      <c r="BE16" s="293" t="s">
        <v>14</v>
      </c>
      <c r="BF16" s="293" t="s">
        <v>14</v>
      </c>
      <c r="BG16" s="293" t="s">
        <v>14</v>
      </c>
      <c r="BH16" s="293" t="s">
        <v>14</v>
      </c>
      <c r="BJ16" s="295" t="s">
        <v>14</v>
      </c>
      <c r="BK16" s="295" t="s">
        <v>14</v>
      </c>
      <c r="BL16" s="295" t="s">
        <v>14</v>
      </c>
      <c r="BM16" s="295" t="s">
        <v>14</v>
      </c>
      <c r="BN16" s="295" t="s">
        <v>14</v>
      </c>
      <c r="BO16" s="295" t="s">
        <v>14</v>
      </c>
      <c r="BP16" s="295" t="s">
        <v>14</v>
      </c>
      <c r="BQ16" s="295" t="s">
        <v>14</v>
      </c>
      <c r="BR16" s="295" t="s">
        <v>14</v>
      </c>
      <c r="BS16" s="295" t="s">
        <v>14</v>
      </c>
      <c r="BT16" s="294"/>
      <c r="BU16" s="293" t="s">
        <v>14</v>
      </c>
      <c r="BV16" s="293" t="s">
        <v>14</v>
      </c>
      <c r="BW16" s="293" t="s">
        <v>14</v>
      </c>
      <c r="BX16" s="293" t="s">
        <v>14</v>
      </c>
      <c r="BY16" s="293" t="s">
        <v>14</v>
      </c>
      <c r="BZ16" s="293" t="s">
        <v>14</v>
      </c>
      <c r="CA16" s="293" t="s">
        <v>14</v>
      </c>
      <c r="CB16" s="293" t="s">
        <v>14</v>
      </c>
      <c r="CC16" s="293" t="s">
        <v>14</v>
      </c>
      <c r="CD16" s="293" t="s">
        <v>14</v>
      </c>
    </row>
    <row r="17" spans="1:82" ht="15" customHeight="1" x14ac:dyDescent="0.2">
      <c r="A17" s="271" t="s">
        <v>21</v>
      </c>
      <c r="C17" s="295">
        <v>20</v>
      </c>
      <c r="D17" s="270"/>
      <c r="E17" s="293">
        <v>0.135135135135</v>
      </c>
      <c r="H17" s="295" t="s">
        <v>14</v>
      </c>
      <c r="J17" s="296" t="s">
        <v>14</v>
      </c>
      <c r="M17" s="295" t="s">
        <v>14</v>
      </c>
      <c r="O17" s="296" t="s">
        <v>14</v>
      </c>
      <c r="R17" s="295">
        <v>0</v>
      </c>
      <c r="S17" s="295">
        <v>0</v>
      </c>
      <c r="T17" s="295">
        <v>0</v>
      </c>
      <c r="U17" s="295">
        <v>1</v>
      </c>
      <c r="V17" s="295">
        <v>2</v>
      </c>
      <c r="W17" s="295">
        <v>5</v>
      </c>
      <c r="X17" s="295">
        <v>0</v>
      </c>
      <c r="Y17" s="295">
        <v>3</v>
      </c>
      <c r="Z17" s="295">
        <v>4</v>
      </c>
      <c r="AA17" s="295">
        <v>5</v>
      </c>
      <c r="AB17" s="294"/>
      <c r="AC17" s="808" t="s">
        <v>19</v>
      </c>
      <c r="AD17" s="293">
        <v>0</v>
      </c>
      <c r="AE17" s="293">
        <v>0</v>
      </c>
      <c r="AF17" s="293">
        <v>7.1428571428000007E-2</v>
      </c>
      <c r="AG17" s="293">
        <v>0.28571428571399998</v>
      </c>
      <c r="AH17" s="293">
        <v>0.22727272727200001</v>
      </c>
      <c r="AI17" s="293">
        <v>0</v>
      </c>
      <c r="AJ17" s="293">
        <v>9.375E-2</v>
      </c>
      <c r="AK17" s="293">
        <v>0.12903225806400001</v>
      </c>
      <c r="AL17" s="293">
        <v>0.33333333333300003</v>
      </c>
      <c r="AN17" s="295" t="s">
        <v>14</v>
      </c>
      <c r="AO17" s="295" t="s">
        <v>14</v>
      </c>
      <c r="AP17" s="295" t="s">
        <v>14</v>
      </c>
      <c r="AQ17" s="295" t="s">
        <v>14</v>
      </c>
      <c r="AR17" s="295" t="s">
        <v>14</v>
      </c>
      <c r="AS17" s="295" t="s">
        <v>14</v>
      </c>
      <c r="AT17" s="295" t="s">
        <v>14</v>
      </c>
      <c r="AU17" s="295" t="s">
        <v>14</v>
      </c>
      <c r="AV17" s="295" t="s">
        <v>14</v>
      </c>
      <c r="AW17" s="295" t="s">
        <v>14</v>
      </c>
      <c r="AX17" s="294"/>
      <c r="AY17" s="293" t="s">
        <v>14</v>
      </c>
      <c r="AZ17" s="293" t="s">
        <v>14</v>
      </c>
      <c r="BA17" s="293" t="s">
        <v>14</v>
      </c>
      <c r="BB17" s="293" t="s">
        <v>14</v>
      </c>
      <c r="BC17" s="293" t="s">
        <v>14</v>
      </c>
      <c r="BD17" s="293" t="s">
        <v>14</v>
      </c>
      <c r="BE17" s="293" t="s">
        <v>14</v>
      </c>
      <c r="BF17" s="293" t="s">
        <v>14</v>
      </c>
      <c r="BG17" s="293" t="s">
        <v>14</v>
      </c>
      <c r="BH17" s="293" t="s">
        <v>14</v>
      </c>
      <c r="BJ17" s="295" t="s">
        <v>14</v>
      </c>
      <c r="BK17" s="295" t="s">
        <v>14</v>
      </c>
      <c r="BL17" s="295" t="s">
        <v>14</v>
      </c>
      <c r="BM17" s="295" t="s">
        <v>14</v>
      </c>
      <c r="BN17" s="295" t="s">
        <v>14</v>
      </c>
      <c r="BO17" s="295" t="s">
        <v>14</v>
      </c>
      <c r="BP17" s="295" t="s">
        <v>14</v>
      </c>
      <c r="BQ17" s="295" t="s">
        <v>14</v>
      </c>
      <c r="BR17" s="295" t="s">
        <v>14</v>
      </c>
      <c r="BS17" s="295" t="s">
        <v>14</v>
      </c>
      <c r="BT17" s="294"/>
      <c r="BU17" s="293" t="s">
        <v>14</v>
      </c>
      <c r="BV17" s="293" t="s">
        <v>14</v>
      </c>
      <c r="BW17" s="293" t="s">
        <v>14</v>
      </c>
      <c r="BX17" s="293" t="s">
        <v>14</v>
      </c>
      <c r="BY17" s="293" t="s">
        <v>14</v>
      </c>
      <c r="BZ17" s="293" t="s">
        <v>14</v>
      </c>
      <c r="CA17" s="293" t="s">
        <v>14</v>
      </c>
      <c r="CB17" s="293" t="s">
        <v>14</v>
      </c>
      <c r="CC17" s="293" t="s">
        <v>14</v>
      </c>
      <c r="CD17" s="293" t="s">
        <v>14</v>
      </c>
    </row>
    <row r="18" spans="1:82" ht="15" customHeight="1" thickBot="1" x14ac:dyDescent="0.25">
      <c r="A18" s="271" t="s">
        <v>22</v>
      </c>
      <c r="C18" s="295">
        <v>8</v>
      </c>
      <c r="D18" s="270"/>
      <c r="E18" s="293">
        <v>0.24242424242400001</v>
      </c>
      <c r="H18" s="295" t="s">
        <v>14</v>
      </c>
      <c r="J18" s="296" t="s">
        <v>14</v>
      </c>
      <c r="M18" s="295" t="s">
        <v>14</v>
      </c>
      <c r="O18" s="296" t="s">
        <v>14</v>
      </c>
      <c r="R18" s="295">
        <v>0</v>
      </c>
      <c r="S18" s="295">
        <v>0</v>
      </c>
      <c r="T18" s="295">
        <v>0</v>
      </c>
      <c r="U18" s="295">
        <v>1</v>
      </c>
      <c r="V18" s="295">
        <v>1</v>
      </c>
      <c r="W18" s="295">
        <v>1</v>
      </c>
      <c r="X18" s="295">
        <v>1</v>
      </c>
      <c r="Y18" s="295">
        <v>3</v>
      </c>
      <c r="Z18" s="295">
        <v>0</v>
      </c>
      <c r="AA18" s="295">
        <v>1</v>
      </c>
      <c r="AB18" s="294"/>
      <c r="AC18" s="808" t="s">
        <v>19</v>
      </c>
      <c r="AD18" s="293">
        <v>0</v>
      </c>
      <c r="AE18" s="293">
        <v>0</v>
      </c>
      <c r="AF18" s="293">
        <v>0.25</v>
      </c>
      <c r="AG18" s="293">
        <v>0.166666666666</v>
      </c>
      <c r="AH18" s="293">
        <v>0.5</v>
      </c>
      <c r="AI18" s="293">
        <v>0.5</v>
      </c>
      <c r="AJ18" s="293">
        <v>0.428571428571</v>
      </c>
      <c r="AK18" s="293">
        <v>0</v>
      </c>
      <c r="AL18" s="293">
        <v>0.2</v>
      </c>
      <c r="AN18" s="295" t="s">
        <v>14</v>
      </c>
      <c r="AO18" s="295" t="s">
        <v>14</v>
      </c>
      <c r="AP18" s="295" t="s">
        <v>14</v>
      </c>
      <c r="AQ18" s="295" t="s">
        <v>14</v>
      </c>
      <c r="AR18" s="295" t="s">
        <v>14</v>
      </c>
      <c r="AS18" s="295" t="s">
        <v>14</v>
      </c>
      <c r="AT18" s="295" t="s">
        <v>14</v>
      </c>
      <c r="AU18" s="295" t="s">
        <v>14</v>
      </c>
      <c r="AV18" s="295" t="s">
        <v>14</v>
      </c>
      <c r="AW18" s="295" t="s">
        <v>14</v>
      </c>
      <c r="AX18" s="294"/>
      <c r="AY18" s="293" t="s">
        <v>14</v>
      </c>
      <c r="AZ18" s="293" t="s">
        <v>14</v>
      </c>
      <c r="BA18" s="293" t="s">
        <v>14</v>
      </c>
      <c r="BB18" s="293" t="s">
        <v>14</v>
      </c>
      <c r="BC18" s="293" t="s">
        <v>14</v>
      </c>
      <c r="BD18" s="293" t="s">
        <v>14</v>
      </c>
      <c r="BE18" s="293" t="s">
        <v>14</v>
      </c>
      <c r="BF18" s="293" t="s">
        <v>14</v>
      </c>
      <c r="BG18" s="293" t="s">
        <v>14</v>
      </c>
      <c r="BH18" s="293" t="s">
        <v>14</v>
      </c>
      <c r="BJ18" s="295" t="s">
        <v>14</v>
      </c>
      <c r="BK18" s="295" t="s">
        <v>14</v>
      </c>
      <c r="BL18" s="295" t="s">
        <v>14</v>
      </c>
      <c r="BM18" s="295" t="s">
        <v>14</v>
      </c>
      <c r="BN18" s="295" t="s">
        <v>14</v>
      </c>
      <c r="BO18" s="295" t="s">
        <v>14</v>
      </c>
      <c r="BP18" s="295" t="s">
        <v>14</v>
      </c>
      <c r="BQ18" s="295" t="s">
        <v>14</v>
      </c>
      <c r="BR18" s="295" t="s">
        <v>14</v>
      </c>
      <c r="BS18" s="295" t="s">
        <v>14</v>
      </c>
      <c r="BT18" s="294"/>
      <c r="BU18" s="293" t="s">
        <v>14</v>
      </c>
      <c r="BV18" s="293" t="s">
        <v>14</v>
      </c>
      <c r="BW18" s="293" t="s">
        <v>14</v>
      </c>
      <c r="BX18" s="293" t="s">
        <v>14</v>
      </c>
      <c r="BY18" s="293" t="s">
        <v>14</v>
      </c>
      <c r="BZ18" s="293" t="s">
        <v>14</v>
      </c>
      <c r="CA18" s="293" t="s">
        <v>14</v>
      </c>
      <c r="CB18" s="293" t="s">
        <v>14</v>
      </c>
      <c r="CC18" s="293" t="s">
        <v>14</v>
      </c>
      <c r="CD18" s="293" t="s">
        <v>14</v>
      </c>
    </row>
    <row r="19" spans="1:82" ht="15" customHeight="1" x14ac:dyDescent="0.2">
      <c r="A19" s="311"/>
      <c r="B19" s="290"/>
      <c r="C19" s="290"/>
      <c r="D19" s="290"/>
      <c r="E19" s="290"/>
      <c r="F19" s="290"/>
      <c r="G19" s="290"/>
      <c r="H19" s="290"/>
      <c r="I19" s="290"/>
      <c r="J19" s="290"/>
      <c r="K19" s="290"/>
      <c r="L19" s="290"/>
      <c r="M19" s="290"/>
      <c r="N19" s="290"/>
      <c r="O19" s="290"/>
      <c r="P19" s="290"/>
      <c r="R19" s="290"/>
      <c r="S19" s="290"/>
      <c r="T19" s="290"/>
      <c r="U19" s="290"/>
      <c r="V19" s="290"/>
      <c r="W19" s="290"/>
      <c r="X19" s="290"/>
      <c r="Y19" s="290"/>
      <c r="Z19" s="290"/>
      <c r="AA19" s="290"/>
      <c r="AC19" s="290"/>
      <c r="AD19" s="290"/>
      <c r="AE19" s="290"/>
      <c r="AF19" s="290"/>
      <c r="AG19" s="290"/>
      <c r="AH19" s="290"/>
      <c r="AI19" s="290"/>
      <c r="AJ19" s="290"/>
      <c r="AK19" s="290"/>
      <c r="AL19" s="290"/>
      <c r="AN19" s="290"/>
      <c r="AO19" s="290"/>
      <c r="AP19" s="290"/>
      <c r="AQ19" s="290"/>
      <c r="AR19" s="290"/>
      <c r="AS19" s="290"/>
      <c r="AT19" s="290"/>
      <c r="AU19" s="290"/>
      <c r="AV19" s="290"/>
      <c r="AW19" s="290"/>
      <c r="AX19" s="263"/>
      <c r="AY19" s="290"/>
      <c r="AZ19" s="290"/>
      <c r="BA19" s="290"/>
      <c r="BB19" s="290"/>
      <c r="BC19" s="290"/>
      <c r="BD19" s="290"/>
      <c r="BE19" s="290"/>
      <c r="BF19" s="290"/>
      <c r="BG19" s="290"/>
      <c r="BH19" s="290"/>
      <c r="BJ19" s="290"/>
      <c r="BK19" s="290"/>
      <c r="BL19" s="290"/>
      <c r="BM19" s="290"/>
      <c r="BN19" s="290"/>
      <c r="BO19" s="290"/>
      <c r="BP19" s="290"/>
      <c r="BQ19" s="290"/>
      <c r="BR19" s="290"/>
      <c r="BS19" s="290"/>
      <c r="BT19" s="263"/>
      <c r="BU19" s="290"/>
      <c r="BV19" s="290"/>
      <c r="BW19" s="290"/>
      <c r="BX19" s="290"/>
      <c r="BY19" s="290"/>
      <c r="BZ19" s="290"/>
      <c r="CA19" s="290"/>
      <c r="CB19" s="290"/>
      <c r="CC19" s="290"/>
      <c r="CD19" s="290"/>
    </row>
    <row r="20" spans="1:82" ht="15" customHeight="1" thickBot="1" x14ac:dyDescent="0.25">
      <c r="A20" s="894" t="s">
        <v>426</v>
      </c>
      <c r="B20" s="894"/>
      <c r="C20" s="894"/>
      <c r="D20" s="894"/>
      <c r="E20" s="894"/>
      <c r="F20" s="894"/>
      <c r="G20" s="894"/>
      <c r="H20" s="894"/>
      <c r="I20" s="894"/>
      <c r="J20" s="894"/>
      <c r="K20" s="894"/>
      <c r="L20" s="894"/>
      <c r="M20" s="894"/>
      <c r="N20" s="894"/>
      <c r="O20" s="894"/>
      <c r="P20" s="894"/>
      <c r="AX20" s="263"/>
      <c r="BT20" s="263"/>
    </row>
    <row r="21" spans="1:82" s="310" customFormat="1" ht="20.100000000000001" customHeight="1" x14ac:dyDescent="0.25">
      <c r="A21" s="901" t="s">
        <v>5</v>
      </c>
      <c r="B21" s="198"/>
      <c r="C21" s="889" t="s">
        <v>6</v>
      </c>
      <c r="D21" s="889"/>
      <c r="E21" s="889"/>
      <c r="F21" s="889"/>
      <c r="G21" s="198"/>
      <c r="H21" s="889" t="s">
        <v>7</v>
      </c>
      <c r="I21" s="889"/>
      <c r="J21" s="889"/>
      <c r="K21" s="889"/>
      <c r="L21" s="198"/>
      <c r="M21" s="889" t="s">
        <v>8</v>
      </c>
      <c r="N21" s="889"/>
      <c r="O21" s="889"/>
      <c r="P21" s="889"/>
      <c r="Q21" s="197"/>
      <c r="R21" s="901" t="s">
        <v>425</v>
      </c>
      <c r="S21" s="901"/>
      <c r="T21" s="901"/>
      <c r="U21" s="901"/>
      <c r="V21" s="901"/>
      <c r="W21" s="901"/>
      <c r="X21" s="901"/>
      <c r="Y21" s="901"/>
      <c r="Z21" s="901"/>
      <c r="AA21" s="901"/>
      <c r="AB21" s="285"/>
      <c r="AC21" s="901" t="s">
        <v>424</v>
      </c>
      <c r="AD21" s="901"/>
      <c r="AE21" s="901"/>
      <c r="AF21" s="901"/>
      <c r="AG21" s="901"/>
      <c r="AH21" s="901"/>
      <c r="AI21" s="901"/>
      <c r="AJ21" s="901"/>
      <c r="AK21" s="901"/>
      <c r="AL21" s="901"/>
      <c r="AN21" s="901" t="s">
        <v>423</v>
      </c>
      <c r="AO21" s="901"/>
      <c r="AP21" s="901"/>
      <c r="AQ21" s="901"/>
      <c r="AR21" s="901"/>
      <c r="AS21" s="901"/>
      <c r="AT21" s="901"/>
      <c r="AU21" s="901"/>
      <c r="AV21" s="901"/>
      <c r="AW21" s="901"/>
      <c r="AX21" s="285"/>
      <c r="AY21" s="901" t="s">
        <v>422</v>
      </c>
      <c r="AZ21" s="901"/>
      <c r="BA21" s="901"/>
      <c r="BB21" s="901"/>
      <c r="BC21" s="901"/>
      <c r="BD21" s="901"/>
      <c r="BE21" s="901"/>
      <c r="BF21" s="901"/>
      <c r="BG21" s="901"/>
      <c r="BH21" s="901"/>
      <c r="BJ21" s="901" t="s">
        <v>421</v>
      </c>
      <c r="BK21" s="901"/>
      <c r="BL21" s="901"/>
      <c r="BM21" s="901"/>
      <c r="BN21" s="901"/>
      <c r="BO21" s="901"/>
      <c r="BP21" s="901"/>
      <c r="BQ21" s="901"/>
      <c r="BR21" s="901"/>
      <c r="BS21" s="901"/>
      <c r="BT21" s="285"/>
      <c r="BU21" s="901" t="s">
        <v>420</v>
      </c>
      <c r="BV21" s="901"/>
      <c r="BW21" s="901"/>
      <c r="BX21" s="901"/>
      <c r="BY21" s="901"/>
      <c r="BZ21" s="901"/>
      <c r="CA21" s="901"/>
      <c r="CB21" s="901"/>
      <c r="CC21" s="901"/>
      <c r="CD21" s="901"/>
    </row>
    <row r="22" spans="1:82" s="310" customFormat="1" ht="20.100000000000001" customHeight="1" x14ac:dyDescent="0.25">
      <c r="A22" s="902"/>
      <c r="B22" s="197"/>
      <c r="C22" s="282" t="s">
        <v>419</v>
      </c>
      <c r="D22" s="282" t="s">
        <v>406</v>
      </c>
      <c r="E22" s="282" t="s">
        <v>418</v>
      </c>
      <c r="F22" s="282" t="s">
        <v>406</v>
      </c>
      <c r="G22" s="197"/>
      <c r="H22" s="282" t="s">
        <v>419</v>
      </c>
      <c r="I22" s="282" t="s">
        <v>406</v>
      </c>
      <c r="J22" s="282" t="s">
        <v>418</v>
      </c>
      <c r="K22" s="282" t="s">
        <v>406</v>
      </c>
      <c r="L22" s="197"/>
      <c r="M22" s="282" t="s">
        <v>419</v>
      </c>
      <c r="N22" s="282" t="s">
        <v>406</v>
      </c>
      <c r="O22" s="282" t="s">
        <v>418</v>
      </c>
      <c r="P22" s="282" t="s">
        <v>406</v>
      </c>
      <c r="Q22" s="197"/>
      <c r="R22" s="282">
        <v>2008</v>
      </c>
      <c r="S22" s="282">
        <v>2009</v>
      </c>
      <c r="T22" s="282">
        <v>2010</v>
      </c>
      <c r="U22" s="282">
        <v>2011</v>
      </c>
      <c r="V22" s="282">
        <v>2012</v>
      </c>
      <c r="W22" s="282">
        <v>2013</v>
      </c>
      <c r="X22" s="282">
        <v>2014</v>
      </c>
      <c r="Y22" s="282">
        <v>2015</v>
      </c>
      <c r="Z22" s="282">
        <v>2016</v>
      </c>
      <c r="AA22" s="282">
        <v>2017</v>
      </c>
      <c r="AB22" s="197"/>
      <c r="AC22" s="282">
        <v>2008</v>
      </c>
      <c r="AD22" s="282">
        <v>2009</v>
      </c>
      <c r="AE22" s="282">
        <v>2010</v>
      </c>
      <c r="AF22" s="282">
        <v>2011</v>
      </c>
      <c r="AG22" s="282">
        <v>2012</v>
      </c>
      <c r="AH22" s="282">
        <v>2013</v>
      </c>
      <c r="AI22" s="282">
        <v>2014</v>
      </c>
      <c r="AJ22" s="282">
        <v>2015</v>
      </c>
      <c r="AK22" s="282">
        <v>2016</v>
      </c>
      <c r="AL22" s="282">
        <v>2017</v>
      </c>
      <c r="AN22" s="282">
        <v>2008</v>
      </c>
      <c r="AO22" s="282">
        <v>2009</v>
      </c>
      <c r="AP22" s="282">
        <v>2010</v>
      </c>
      <c r="AQ22" s="282">
        <v>2011</v>
      </c>
      <c r="AR22" s="282">
        <v>2012</v>
      </c>
      <c r="AS22" s="282">
        <v>2013</v>
      </c>
      <c r="AT22" s="282">
        <v>2014</v>
      </c>
      <c r="AU22" s="282">
        <v>2015</v>
      </c>
      <c r="AV22" s="282">
        <v>2016</v>
      </c>
      <c r="AW22" s="282">
        <v>2017</v>
      </c>
      <c r="AX22" s="197"/>
      <c r="AY22" s="282">
        <v>2008</v>
      </c>
      <c r="AZ22" s="282">
        <v>2009</v>
      </c>
      <c r="BA22" s="282">
        <v>2010</v>
      </c>
      <c r="BB22" s="282">
        <v>2011</v>
      </c>
      <c r="BC22" s="282">
        <v>2012</v>
      </c>
      <c r="BD22" s="282">
        <v>2013</v>
      </c>
      <c r="BE22" s="282">
        <v>2014</v>
      </c>
      <c r="BF22" s="282">
        <v>2015</v>
      </c>
      <c r="BG22" s="282">
        <v>2016</v>
      </c>
      <c r="BH22" s="282">
        <v>2017</v>
      </c>
      <c r="BJ22" s="282">
        <v>2008</v>
      </c>
      <c r="BK22" s="282">
        <v>2009</v>
      </c>
      <c r="BL22" s="282">
        <v>2010</v>
      </c>
      <c r="BM22" s="282">
        <v>2011</v>
      </c>
      <c r="BN22" s="282">
        <v>2012</v>
      </c>
      <c r="BO22" s="282">
        <v>2013</v>
      </c>
      <c r="BP22" s="282">
        <v>2014</v>
      </c>
      <c r="BQ22" s="282">
        <v>2015</v>
      </c>
      <c r="BR22" s="282">
        <v>2016</v>
      </c>
      <c r="BS22" s="282">
        <v>2017</v>
      </c>
      <c r="BT22" s="197"/>
      <c r="BU22" s="282">
        <v>2008</v>
      </c>
      <c r="BV22" s="282">
        <v>2009</v>
      </c>
      <c r="BW22" s="282">
        <v>2010</v>
      </c>
      <c r="BX22" s="282">
        <v>2011</v>
      </c>
      <c r="BY22" s="282">
        <v>2012</v>
      </c>
      <c r="BZ22" s="282">
        <v>2013</v>
      </c>
      <c r="CA22" s="282">
        <v>2014</v>
      </c>
      <c r="CB22" s="282">
        <v>2015</v>
      </c>
      <c r="CC22" s="282">
        <v>2016</v>
      </c>
      <c r="CD22" s="282">
        <v>2017</v>
      </c>
    </row>
    <row r="23" spans="1:82" s="195" customFormat="1" ht="15" customHeight="1" x14ac:dyDescent="0.2">
      <c r="A23" s="196" t="s">
        <v>9</v>
      </c>
      <c r="C23" s="301">
        <v>75</v>
      </c>
      <c r="D23" s="279"/>
      <c r="E23" s="300">
        <v>1.606167683E-3</v>
      </c>
      <c r="H23" s="301">
        <v>146</v>
      </c>
      <c r="J23" s="300">
        <v>3.3207931599999997E-4</v>
      </c>
      <c r="M23" s="301">
        <v>7</v>
      </c>
      <c r="O23" s="300">
        <v>2.3903022000000001E-4</v>
      </c>
      <c r="Q23" s="275"/>
      <c r="R23" s="301">
        <v>0</v>
      </c>
      <c r="S23" s="301">
        <v>2</v>
      </c>
      <c r="T23" s="301">
        <v>5</v>
      </c>
      <c r="U23" s="301">
        <v>5</v>
      </c>
      <c r="V23" s="301">
        <v>10</v>
      </c>
      <c r="W23" s="301">
        <v>6</v>
      </c>
      <c r="X23" s="301">
        <v>17</v>
      </c>
      <c r="Y23" s="301">
        <v>8</v>
      </c>
      <c r="Z23" s="301">
        <v>6</v>
      </c>
      <c r="AA23" s="301">
        <v>16</v>
      </c>
      <c r="AB23" s="298"/>
      <c r="AC23" s="300">
        <v>0</v>
      </c>
      <c r="AD23" s="300">
        <v>2.2497187849999998E-3</v>
      </c>
      <c r="AE23" s="300">
        <v>2.326663564E-3</v>
      </c>
      <c r="AF23" s="300">
        <v>1.452643811E-3</v>
      </c>
      <c r="AG23" s="300">
        <v>2.2251891410000001E-3</v>
      </c>
      <c r="AH23" s="300">
        <v>1.100715465E-3</v>
      </c>
      <c r="AI23" s="300">
        <v>2.4062278829999999E-3</v>
      </c>
      <c r="AJ23" s="300">
        <v>1.048630226E-3</v>
      </c>
      <c r="AK23" s="300">
        <v>7.6462342200000002E-4</v>
      </c>
      <c r="AL23" s="300">
        <v>2.0975353949999999E-3</v>
      </c>
      <c r="AN23" s="301">
        <v>0</v>
      </c>
      <c r="AO23" s="301">
        <v>1</v>
      </c>
      <c r="AP23" s="301">
        <v>4</v>
      </c>
      <c r="AQ23" s="301">
        <v>8</v>
      </c>
      <c r="AR23" s="301">
        <v>28</v>
      </c>
      <c r="AS23" s="301">
        <v>17</v>
      </c>
      <c r="AT23" s="301">
        <v>22</v>
      </c>
      <c r="AU23" s="301">
        <v>24</v>
      </c>
      <c r="AV23" s="301">
        <v>22</v>
      </c>
      <c r="AW23" s="301">
        <v>20</v>
      </c>
      <c r="AX23" s="298"/>
      <c r="AY23" s="300">
        <v>0</v>
      </c>
      <c r="AZ23" s="300">
        <v>1.13430127E-4</v>
      </c>
      <c r="BA23" s="300">
        <v>1.6791906300000001E-4</v>
      </c>
      <c r="BB23" s="300">
        <v>2.1576718699999999E-4</v>
      </c>
      <c r="BC23" s="300">
        <v>5.8210848000000005E-4</v>
      </c>
      <c r="BD23" s="300">
        <v>3.00194243E-4</v>
      </c>
      <c r="BE23" s="300">
        <v>3.5950062000000003E-4</v>
      </c>
      <c r="BF23" s="300">
        <v>3.5812877700000002E-4</v>
      </c>
      <c r="BG23" s="300">
        <v>3.2117257099999999E-4</v>
      </c>
      <c r="BH23" s="300">
        <v>2.94685349E-4</v>
      </c>
      <c r="BJ23" s="301">
        <v>0</v>
      </c>
      <c r="BK23" s="301">
        <v>0</v>
      </c>
      <c r="BL23" s="301">
        <v>1</v>
      </c>
      <c r="BM23" s="301">
        <v>2</v>
      </c>
      <c r="BN23" s="301">
        <v>2</v>
      </c>
      <c r="BO23" s="301">
        <v>1</v>
      </c>
      <c r="BP23" s="301">
        <v>1</v>
      </c>
      <c r="BQ23" s="301">
        <v>0</v>
      </c>
      <c r="BR23" s="301">
        <v>0</v>
      </c>
      <c r="BS23" s="301">
        <v>0</v>
      </c>
      <c r="BT23" s="298"/>
      <c r="BU23" s="300">
        <v>0</v>
      </c>
      <c r="BV23" s="300">
        <v>0</v>
      </c>
      <c r="BW23" s="300">
        <v>8.7336244499999999E-4</v>
      </c>
      <c r="BX23" s="300">
        <v>5.8105752400000002E-4</v>
      </c>
      <c r="BY23" s="300">
        <v>4.54648783E-4</v>
      </c>
      <c r="BZ23" s="300">
        <v>2.0716801300000001E-4</v>
      </c>
      <c r="CA23" s="300">
        <v>1.8953752799999999E-4</v>
      </c>
      <c r="CB23" s="300">
        <v>0</v>
      </c>
      <c r="CC23" s="300">
        <v>0</v>
      </c>
      <c r="CD23" s="300">
        <v>0</v>
      </c>
    </row>
    <row r="24" spans="1:82" ht="15" customHeight="1" x14ac:dyDescent="0.2">
      <c r="A24" s="264" t="s">
        <v>10</v>
      </c>
      <c r="C24" s="295">
        <v>36</v>
      </c>
      <c r="D24" s="270"/>
      <c r="E24" s="293">
        <v>2.3407022100000001E-3</v>
      </c>
      <c r="H24" s="295">
        <v>39</v>
      </c>
      <c r="J24" s="293">
        <v>4.5418549399999999E-4</v>
      </c>
      <c r="M24" s="295">
        <v>1</v>
      </c>
      <c r="O24" s="293">
        <v>1.91314329E-4</v>
      </c>
      <c r="R24" s="295">
        <v>0</v>
      </c>
      <c r="S24" s="295">
        <v>1</v>
      </c>
      <c r="T24" s="295">
        <v>4</v>
      </c>
      <c r="U24" s="295">
        <v>3</v>
      </c>
      <c r="V24" s="295">
        <v>5</v>
      </c>
      <c r="W24" s="295">
        <v>4</v>
      </c>
      <c r="X24" s="295">
        <v>5</v>
      </c>
      <c r="Y24" s="295">
        <v>2</v>
      </c>
      <c r="Z24" s="295">
        <v>4</v>
      </c>
      <c r="AA24" s="295">
        <v>8</v>
      </c>
      <c r="AB24" s="294"/>
      <c r="AC24" s="293">
        <v>0</v>
      </c>
      <c r="AD24" s="293">
        <v>3.5842293900000002E-3</v>
      </c>
      <c r="AE24" s="293">
        <v>5.2015604679999999E-3</v>
      </c>
      <c r="AF24" s="293">
        <v>2.5316455689999998E-3</v>
      </c>
      <c r="AG24" s="293">
        <v>3.3112582779999998E-3</v>
      </c>
      <c r="AH24" s="293">
        <v>2.0942408369999999E-3</v>
      </c>
      <c r="AI24" s="293">
        <v>2.267573696E-3</v>
      </c>
      <c r="AJ24" s="293">
        <v>8.2576383100000001E-4</v>
      </c>
      <c r="AK24" s="293">
        <v>1.574183392E-3</v>
      </c>
      <c r="AL24" s="293">
        <v>3.1783869680000001E-3</v>
      </c>
      <c r="AN24" s="295">
        <v>0</v>
      </c>
      <c r="AO24" s="295">
        <v>0</v>
      </c>
      <c r="AP24" s="295">
        <v>0</v>
      </c>
      <c r="AQ24" s="295">
        <v>4</v>
      </c>
      <c r="AR24" s="295">
        <v>4</v>
      </c>
      <c r="AS24" s="295">
        <v>8</v>
      </c>
      <c r="AT24" s="295">
        <v>5</v>
      </c>
      <c r="AU24" s="295">
        <v>7</v>
      </c>
      <c r="AV24" s="295">
        <v>7</v>
      </c>
      <c r="AW24" s="295">
        <v>4</v>
      </c>
      <c r="AX24" s="294"/>
      <c r="AY24" s="293">
        <v>0</v>
      </c>
      <c r="AZ24" s="293">
        <v>0</v>
      </c>
      <c r="BA24" s="293">
        <v>0</v>
      </c>
      <c r="BB24" s="293">
        <v>5.3850296100000001E-4</v>
      </c>
      <c r="BC24" s="293">
        <v>4.2721349899999998E-4</v>
      </c>
      <c r="BD24" s="293">
        <v>7.1774627599999999E-4</v>
      </c>
      <c r="BE24" s="293">
        <v>4.1504108900000002E-4</v>
      </c>
      <c r="BF24" s="293">
        <v>5.4238338699999999E-4</v>
      </c>
      <c r="BG24" s="293">
        <v>5.4171180899999997E-4</v>
      </c>
      <c r="BH24" s="293">
        <v>3.0434451700000001E-4</v>
      </c>
      <c r="BJ24" s="295">
        <v>0</v>
      </c>
      <c r="BK24" s="295">
        <v>0</v>
      </c>
      <c r="BL24" s="295">
        <v>0</v>
      </c>
      <c r="BM24" s="295">
        <v>0</v>
      </c>
      <c r="BN24" s="295">
        <v>1</v>
      </c>
      <c r="BO24" s="295">
        <v>0</v>
      </c>
      <c r="BP24" s="295">
        <v>0</v>
      </c>
      <c r="BQ24" s="295">
        <v>0</v>
      </c>
      <c r="BR24" s="295">
        <v>0</v>
      </c>
      <c r="BS24" s="295">
        <v>0</v>
      </c>
      <c r="BT24" s="294"/>
      <c r="BU24" s="293">
        <v>0</v>
      </c>
      <c r="BV24" s="293">
        <v>0</v>
      </c>
      <c r="BW24" s="293">
        <v>0</v>
      </c>
      <c r="BX24" s="293">
        <v>0</v>
      </c>
      <c r="BY24" s="293">
        <v>1.319261213E-3</v>
      </c>
      <c r="BZ24" s="293">
        <v>0</v>
      </c>
      <c r="CA24" s="293">
        <v>0</v>
      </c>
      <c r="CB24" s="293">
        <v>0</v>
      </c>
      <c r="CC24" s="293">
        <v>0</v>
      </c>
      <c r="CD24" s="293">
        <v>0</v>
      </c>
    </row>
    <row r="25" spans="1:82" ht="15" customHeight="1" x14ac:dyDescent="0.2">
      <c r="A25" s="264" t="s">
        <v>11</v>
      </c>
      <c r="C25" s="295">
        <v>9</v>
      </c>
      <c r="D25" s="270"/>
      <c r="E25" s="293">
        <v>1.206919672E-3</v>
      </c>
      <c r="H25" s="295">
        <v>9</v>
      </c>
      <c r="J25" s="293">
        <v>2.6401478399999998E-4</v>
      </c>
      <c r="M25" s="295">
        <v>0</v>
      </c>
      <c r="O25" s="293">
        <v>0</v>
      </c>
      <c r="R25" s="295">
        <v>0</v>
      </c>
      <c r="S25" s="295">
        <v>0</v>
      </c>
      <c r="T25" s="295">
        <v>0</v>
      </c>
      <c r="U25" s="295">
        <v>0</v>
      </c>
      <c r="V25" s="295">
        <v>2</v>
      </c>
      <c r="W25" s="295">
        <v>1</v>
      </c>
      <c r="X25" s="295">
        <v>2</v>
      </c>
      <c r="Y25" s="295">
        <v>2</v>
      </c>
      <c r="Z25" s="295">
        <v>0</v>
      </c>
      <c r="AA25" s="295">
        <v>2</v>
      </c>
      <c r="AB25" s="294"/>
      <c r="AC25" s="808" t="s">
        <v>19</v>
      </c>
      <c r="AD25" s="293">
        <v>0</v>
      </c>
      <c r="AE25" s="293">
        <v>0</v>
      </c>
      <c r="AF25" s="293">
        <v>0</v>
      </c>
      <c r="AG25" s="293">
        <v>3.174603174E-3</v>
      </c>
      <c r="AH25" s="293">
        <v>1.2658227839999999E-3</v>
      </c>
      <c r="AI25" s="293">
        <v>1.9157088119999999E-3</v>
      </c>
      <c r="AJ25" s="293">
        <v>1.636661211E-3</v>
      </c>
      <c r="AK25" s="293">
        <v>0</v>
      </c>
      <c r="AL25" s="293">
        <v>1.509433962E-3</v>
      </c>
      <c r="AN25" s="295">
        <v>0</v>
      </c>
      <c r="AO25" s="295">
        <v>1</v>
      </c>
      <c r="AP25" s="295">
        <v>0</v>
      </c>
      <c r="AQ25" s="295">
        <v>1</v>
      </c>
      <c r="AR25" s="295">
        <v>1</v>
      </c>
      <c r="AS25" s="295">
        <v>0</v>
      </c>
      <c r="AT25" s="295">
        <v>1</v>
      </c>
      <c r="AU25" s="295">
        <v>1</v>
      </c>
      <c r="AV25" s="295">
        <v>1</v>
      </c>
      <c r="AW25" s="295">
        <v>3</v>
      </c>
      <c r="AX25" s="294"/>
      <c r="AY25" s="293">
        <v>0</v>
      </c>
      <c r="AZ25" s="293">
        <v>4.5871559629999999E-3</v>
      </c>
      <c r="BA25" s="293">
        <v>0</v>
      </c>
      <c r="BB25" s="293">
        <v>5.1894135899999995E-4</v>
      </c>
      <c r="BC25" s="293">
        <v>3.1877590000000002E-4</v>
      </c>
      <c r="BD25" s="293">
        <v>0</v>
      </c>
      <c r="BE25" s="293">
        <v>1.95924764E-4</v>
      </c>
      <c r="BF25" s="293">
        <v>1.7185083300000001E-4</v>
      </c>
      <c r="BG25" s="293">
        <v>1.5571473E-4</v>
      </c>
      <c r="BH25" s="293">
        <v>4.8146364900000002E-4</v>
      </c>
      <c r="BJ25" s="295">
        <v>0</v>
      </c>
      <c r="BK25" s="295">
        <v>0</v>
      </c>
      <c r="BL25" s="295">
        <v>0</v>
      </c>
      <c r="BM25" s="295">
        <v>0</v>
      </c>
      <c r="BN25" s="295">
        <v>0</v>
      </c>
      <c r="BO25" s="295">
        <v>0</v>
      </c>
      <c r="BP25" s="295">
        <v>0</v>
      </c>
      <c r="BQ25" s="295">
        <v>0</v>
      </c>
      <c r="BR25" s="295">
        <v>0</v>
      </c>
      <c r="BS25" s="295">
        <v>0</v>
      </c>
      <c r="BT25" s="294"/>
      <c r="BU25" s="808" t="s">
        <v>19</v>
      </c>
      <c r="BV25" s="293">
        <v>0</v>
      </c>
      <c r="BW25" s="293">
        <v>0</v>
      </c>
      <c r="BX25" s="293">
        <v>0</v>
      </c>
      <c r="BY25" s="293">
        <v>0</v>
      </c>
      <c r="BZ25" s="293">
        <v>0</v>
      </c>
      <c r="CA25" s="293">
        <v>0</v>
      </c>
      <c r="CB25" s="293">
        <v>0</v>
      </c>
      <c r="CC25" s="293">
        <v>0</v>
      </c>
      <c r="CD25" s="293">
        <v>0</v>
      </c>
    </row>
    <row r="26" spans="1:82" ht="15" customHeight="1" x14ac:dyDescent="0.2">
      <c r="A26" s="264" t="s">
        <v>12</v>
      </c>
      <c r="C26" s="309">
        <v>30</v>
      </c>
      <c r="D26" s="294"/>
      <c r="E26" s="308">
        <v>1.257439852E-3</v>
      </c>
      <c r="F26" s="263"/>
      <c r="H26" s="309">
        <v>47</v>
      </c>
      <c r="I26" s="263"/>
      <c r="J26" s="308">
        <v>2.3124117400000001E-4</v>
      </c>
      <c r="K26" s="263"/>
      <c r="M26" s="309">
        <v>5</v>
      </c>
      <c r="N26" s="263"/>
      <c r="O26" s="308">
        <v>2.8426857599999999E-4</v>
      </c>
      <c r="P26" s="263"/>
      <c r="R26" s="295">
        <v>0</v>
      </c>
      <c r="S26" s="295">
        <v>1</v>
      </c>
      <c r="T26" s="295">
        <v>1</v>
      </c>
      <c r="U26" s="295">
        <v>2</v>
      </c>
      <c r="V26" s="295">
        <v>3</v>
      </c>
      <c r="W26" s="295">
        <v>1</v>
      </c>
      <c r="X26" s="295">
        <v>10</v>
      </c>
      <c r="Y26" s="295">
        <v>4</v>
      </c>
      <c r="Z26" s="295">
        <v>2</v>
      </c>
      <c r="AA26" s="295">
        <v>6</v>
      </c>
      <c r="AB26" s="294"/>
      <c r="AC26" s="808" t="s">
        <v>19</v>
      </c>
      <c r="AD26" s="293">
        <v>2.202643171E-3</v>
      </c>
      <c r="AE26" s="293">
        <v>9.4073377199999997E-4</v>
      </c>
      <c r="AF26" s="293">
        <v>1.128668171E-3</v>
      </c>
      <c r="AG26" s="293">
        <v>1.2744265080000001E-3</v>
      </c>
      <c r="AH26" s="293">
        <v>3.6350417999999999E-4</v>
      </c>
      <c r="AI26" s="293">
        <v>2.6205450729999999E-3</v>
      </c>
      <c r="AJ26" s="293">
        <v>1.0037641150000001E-3</v>
      </c>
      <c r="AK26" s="293">
        <v>5.2178450300000001E-4</v>
      </c>
      <c r="AL26" s="293">
        <v>1.5847860529999999E-3</v>
      </c>
      <c r="AN26" s="295">
        <v>0</v>
      </c>
      <c r="AO26" s="295">
        <v>0</v>
      </c>
      <c r="AP26" s="295">
        <v>2</v>
      </c>
      <c r="AQ26" s="295">
        <v>1</v>
      </c>
      <c r="AR26" s="295">
        <v>18</v>
      </c>
      <c r="AS26" s="295">
        <v>5</v>
      </c>
      <c r="AT26" s="295">
        <v>5</v>
      </c>
      <c r="AU26" s="295">
        <v>7</v>
      </c>
      <c r="AV26" s="295">
        <v>3</v>
      </c>
      <c r="AW26" s="295">
        <v>6</v>
      </c>
      <c r="AX26" s="294"/>
      <c r="AY26" s="293">
        <v>0</v>
      </c>
      <c r="AZ26" s="293">
        <v>0</v>
      </c>
      <c r="BA26" s="293">
        <v>1.65535507E-4</v>
      </c>
      <c r="BB26" s="293">
        <v>5.4764512E-5</v>
      </c>
      <c r="BC26" s="293">
        <v>7.75093657E-4</v>
      </c>
      <c r="BD26" s="293">
        <v>1.8723085500000001E-4</v>
      </c>
      <c r="BE26" s="293">
        <v>1.7823405600000001E-4</v>
      </c>
      <c r="BF26" s="293">
        <v>2.32110882E-4</v>
      </c>
      <c r="BG26" s="293">
        <v>9.9262151000000006E-5</v>
      </c>
      <c r="BH26" s="293">
        <v>2.03169443E-4</v>
      </c>
      <c r="BJ26" s="295">
        <v>0</v>
      </c>
      <c r="BK26" s="295">
        <v>0</v>
      </c>
      <c r="BL26" s="295">
        <v>1</v>
      </c>
      <c r="BM26" s="295">
        <v>2</v>
      </c>
      <c r="BN26" s="295">
        <v>0</v>
      </c>
      <c r="BO26" s="295">
        <v>1</v>
      </c>
      <c r="BP26" s="295">
        <v>1</v>
      </c>
      <c r="BQ26" s="295">
        <v>0</v>
      </c>
      <c r="BR26" s="295">
        <v>0</v>
      </c>
      <c r="BS26" s="295">
        <v>0</v>
      </c>
      <c r="BT26" s="294"/>
      <c r="BU26" s="293">
        <v>0</v>
      </c>
      <c r="BV26" s="293">
        <v>0</v>
      </c>
      <c r="BW26" s="293">
        <v>1.3020833330000001E-3</v>
      </c>
      <c r="BX26" s="293">
        <v>9.5057034200000002E-4</v>
      </c>
      <c r="BY26" s="293">
        <v>0</v>
      </c>
      <c r="BZ26" s="293">
        <v>3.4518467299999997E-4</v>
      </c>
      <c r="CA26" s="293">
        <v>3.4352456199999998E-4</v>
      </c>
      <c r="CB26" s="293">
        <v>0</v>
      </c>
      <c r="CC26" s="293">
        <v>0</v>
      </c>
      <c r="CD26" s="293">
        <v>0</v>
      </c>
    </row>
    <row r="27" spans="1:82" ht="15" customHeight="1" thickBot="1" x14ac:dyDescent="0.25">
      <c r="A27" s="264" t="s">
        <v>13</v>
      </c>
      <c r="C27" s="306">
        <v>0</v>
      </c>
      <c r="D27" s="307"/>
      <c r="E27" s="807" t="s">
        <v>19</v>
      </c>
      <c r="F27" s="304"/>
      <c r="H27" s="306">
        <v>51</v>
      </c>
      <c r="I27" s="304"/>
      <c r="J27" s="305">
        <v>4.3797124799999998E-4</v>
      </c>
      <c r="K27" s="304"/>
      <c r="M27" s="306">
        <v>1</v>
      </c>
      <c r="N27" s="304"/>
      <c r="O27" s="305">
        <v>2.1440823299999999E-4</v>
      </c>
      <c r="P27" s="304"/>
      <c r="R27" s="295">
        <v>0</v>
      </c>
      <c r="S27" s="295">
        <v>0</v>
      </c>
      <c r="T27" s="295">
        <v>0</v>
      </c>
      <c r="U27" s="295">
        <v>0</v>
      </c>
      <c r="V27" s="295">
        <v>0</v>
      </c>
      <c r="W27" s="295">
        <v>0</v>
      </c>
      <c r="X27" s="295">
        <v>0</v>
      </c>
      <c r="Y27" s="295">
        <v>0</v>
      </c>
      <c r="Z27" s="295">
        <v>0</v>
      </c>
      <c r="AA27" s="295">
        <v>0</v>
      </c>
      <c r="AB27" s="294"/>
      <c r="AC27" s="808" t="s">
        <v>19</v>
      </c>
      <c r="AD27" s="808" t="s">
        <v>19</v>
      </c>
      <c r="AE27" s="808" t="s">
        <v>19</v>
      </c>
      <c r="AF27" s="808" t="s">
        <v>19</v>
      </c>
      <c r="AG27" s="808" t="s">
        <v>19</v>
      </c>
      <c r="AH27" s="808" t="s">
        <v>19</v>
      </c>
      <c r="AI27" s="808" t="s">
        <v>19</v>
      </c>
      <c r="AJ27" s="808" t="s">
        <v>19</v>
      </c>
      <c r="AK27" s="808" t="s">
        <v>19</v>
      </c>
      <c r="AL27" s="808" t="s">
        <v>19</v>
      </c>
      <c r="AN27" s="295">
        <v>0</v>
      </c>
      <c r="AO27" s="295">
        <v>0</v>
      </c>
      <c r="AP27" s="295">
        <v>2</v>
      </c>
      <c r="AQ27" s="295">
        <v>2</v>
      </c>
      <c r="AR27" s="295">
        <v>5</v>
      </c>
      <c r="AS27" s="295">
        <v>4</v>
      </c>
      <c r="AT27" s="295">
        <v>11</v>
      </c>
      <c r="AU27" s="295">
        <v>9</v>
      </c>
      <c r="AV27" s="295">
        <v>11</v>
      </c>
      <c r="AW27" s="295">
        <v>7</v>
      </c>
      <c r="AX27" s="294"/>
      <c r="AY27" s="293">
        <v>0</v>
      </c>
      <c r="AZ27" s="293">
        <v>0</v>
      </c>
      <c r="BA27" s="293">
        <v>3.5186488300000001E-4</v>
      </c>
      <c r="BB27" s="293">
        <v>2.1137180300000001E-4</v>
      </c>
      <c r="BC27" s="293">
        <v>4.03942478E-4</v>
      </c>
      <c r="BD27" s="293">
        <v>2.7281407699999998E-4</v>
      </c>
      <c r="BE27" s="293">
        <v>6.8784392099999995E-4</v>
      </c>
      <c r="BF27" s="293">
        <v>4.9636002599999995E-4</v>
      </c>
      <c r="BG27" s="293">
        <v>5.8102683200000004E-4</v>
      </c>
      <c r="BH27" s="293">
        <v>3.6913990400000001E-4</v>
      </c>
      <c r="BJ27" s="295">
        <v>0</v>
      </c>
      <c r="BK27" s="295">
        <v>0</v>
      </c>
      <c r="BL27" s="295">
        <v>0</v>
      </c>
      <c r="BM27" s="295">
        <v>0</v>
      </c>
      <c r="BN27" s="295">
        <v>1</v>
      </c>
      <c r="BO27" s="295">
        <v>0</v>
      </c>
      <c r="BP27" s="295">
        <v>0</v>
      </c>
      <c r="BQ27" s="295">
        <v>0</v>
      </c>
      <c r="BR27" s="295">
        <v>0</v>
      </c>
      <c r="BS27" s="295">
        <v>0</v>
      </c>
      <c r="BT27" s="294"/>
      <c r="BU27" s="293">
        <v>0</v>
      </c>
      <c r="BV27" s="293">
        <v>0</v>
      </c>
      <c r="BW27" s="293">
        <v>0</v>
      </c>
      <c r="BX27" s="293">
        <v>0</v>
      </c>
      <c r="BY27" s="293">
        <v>1.3089005230000001E-3</v>
      </c>
      <c r="BZ27" s="293">
        <v>0</v>
      </c>
      <c r="CA27" s="293">
        <v>0</v>
      </c>
      <c r="CB27" s="293">
        <v>0</v>
      </c>
      <c r="CC27" s="293">
        <v>0</v>
      </c>
      <c r="CD27" s="293">
        <v>0</v>
      </c>
    </row>
    <row r="28" spans="1:82" s="195" customFormat="1" ht="15" customHeight="1" thickTop="1" x14ac:dyDescent="0.2">
      <c r="A28" s="277" t="s">
        <v>10</v>
      </c>
      <c r="C28" s="303">
        <v>36</v>
      </c>
      <c r="D28" s="298"/>
      <c r="E28" s="302">
        <v>2.3407022100000001E-3</v>
      </c>
      <c r="H28" s="301">
        <v>39</v>
      </c>
      <c r="J28" s="300">
        <v>4.5418549399999999E-4</v>
      </c>
      <c r="M28" s="301">
        <v>1</v>
      </c>
      <c r="O28" s="300">
        <v>1.91314329E-4</v>
      </c>
      <c r="Q28" s="275"/>
      <c r="R28" s="299">
        <v>0</v>
      </c>
      <c r="S28" s="299">
        <v>1</v>
      </c>
      <c r="T28" s="299">
        <v>4</v>
      </c>
      <c r="U28" s="299">
        <v>3</v>
      </c>
      <c r="V28" s="299">
        <v>5</v>
      </c>
      <c r="W28" s="299">
        <v>4</v>
      </c>
      <c r="X28" s="299">
        <v>5</v>
      </c>
      <c r="Y28" s="299">
        <v>2</v>
      </c>
      <c r="Z28" s="299">
        <v>4</v>
      </c>
      <c r="AA28" s="299">
        <v>8</v>
      </c>
      <c r="AB28" s="298"/>
      <c r="AC28" s="297">
        <v>0</v>
      </c>
      <c r="AD28" s="297">
        <v>3.5842293900000002E-3</v>
      </c>
      <c r="AE28" s="297">
        <v>5.2015604679999999E-3</v>
      </c>
      <c r="AF28" s="297">
        <v>2.5316455689999998E-3</v>
      </c>
      <c r="AG28" s="297">
        <v>3.3112582779999998E-3</v>
      </c>
      <c r="AH28" s="297">
        <v>2.0942408369999999E-3</v>
      </c>
      <c r="AI28" s="297">
        <v>2.267573696E-3</v>
      </c>
      <c r="AJ28" s="297">
        <v>8.2576383100000001E-4</v>
      </c>
      <c r="AK28" s="297">
        <v>1.574183392E-3</v>
      </c>
      <c r="AL28" s="297">
        <v>3.1783869680000001E-3</v>
      </c>
      <c r="AN28" s="299">
        <v>0</v>
      </c>
      <c r="AO28" s="299">
        <v>0</v>
      </c>
      <c r="AP28" s="299">
        <v>0</v>
      </c>
      <c r="AQ28" s="299">
        <v>4</v>
      </c>
      <c r="AR28" s="299">
        <v>4</v>
      </c>
      <c r="AS28" s="299">
        <v>8</v>
      </c>
      <c r="AT28" s="299">
        <v>5</v>
      </c>
      <c r="AU28" s="299">
        <v>7</v>
      </c>
      <c r="AV28" s="299">
        <v>7</v>
      </c>
      <c r="AW28" s="299">
        <v>4</v>
      </c>
      <c r="AX28" s="298"/>
      <c r="AY28" s="297">
        <v>0</v>
      </c>
      <c r="AZ28" s="297">
        <v>0</v>
      </c>
      <c r="BA28" s="297">
        <v>0</v>
      </c>
      <c r="BB28" s="297">
        <v>5.3850296100000001E-4</v>
      </c>
      <c r="BC28" s="297">
        <v>4.2721349899999998E-4</v>
      </c>
      <c r="BD28" s="297">
        <v>7.1774627599999999E-4</v>
      </c>
      <c r="BE28" s="297">
        <v>4.1504108900000002E-4</v>
      </c>
      <c r="BF28" s="297">
        <v>5.4238338699999999E-4</v>
      </c>
      <c r="BG28" s="297">
        <v>5.4171180899999997E-4</v>
      </c>
      <c r="BH28" s="297">
        <v>3.0434451700000001E-4</v>
      </c>
      <c r="BJ28" s="299">
        <v>0</v>
      </c>
      <c r="BK28" s="299">
        <v>0</v>
      </c>
      <c r="BL28" s="299">
        <v>0</v>
      </c>
      <c r="BM28" s="299">
        <v>0</v>
      </c>
      <c r="BN28" s="299">
        <v>1</v>
      </c>
      <c r="BO28" s="299">
        <v>0</v>
      </c>
      <c r="BP28" s="299">
        <v>0</v>
      </c>
      <c r="BQ28" s="299">
        <v>0</v>
      </c>
      <c r="BR28" s="299">
        <v>0</v>
      </c>
      <c r="BS28" s="299">
        <v>0</v>
      </c>
      <c r="BT28" s="298"/>
      <c r="BU28" s="297">
        <v>0</v>
      </c>
      <c r="BV28" s="297">
        <v>0</v>
      </c>
      <c r="BW28" s="297">
        <v>0</v>
      </c>
      <c r="BX28" s="297">
        <v>0</v>
      </c>
      <c r="BY28" s="297">
        <v>1.319261213E-3</v>
      </c>
      <c r="BZ28" s="297">
        <v>0</v>
      </c>
      <c r="CA28" s="297">
        <v>0</v>
      </c>
      <c r="CB28" s="297">
        <v>0</v>
      </c>
      <c r="CC28" s="297">
        <v>0</v>
      </c>
      <c r="CD28" s="297">
        <v>0</v>
      </c>
    </row>
    <row r="29" spans="1:82" ht="15" customHeight="1" x14ac:dyDescent="0.2">
      <c r="A29" s="271" t="s">
        <v>15</v>
      </c>
      <c r="C29" s="295">
        <v>11</v>
      </c>
      <c r="D29" s="270"/>
      <c r="E29" s="293">
        <v>3.3363663930000001E-3</v>
      </c>
      <c r="H29" s="295" t="s">
        <v>14</v>
      </c>
      <c r="J29" s="296" t="s">
        <v>14</v>
      </c>
      <c r="M29" s="295" t="s">
        <v>14</v>
      </c>
      <c r="O29" s="296" t="s">
        <v>14</v>
      </c>
      <c r="R29" s="295">
        <v>0</v>
      </c>
      <c r="S29" s="295">
        <v>0</v>
      </c>
      <c r="T29" s="295">
        <v>0</v>
      </c>
      <c r="U29" s="295">
        <v>1</v>
      </c>
      <c r="V29" s="295">
        <v>0</v>
      </c>
      <c r="W29" s="295">
        <v>0</v>
      </c>
      <c r="X29" s="295">
        <v>3</v>
      </c>
      <c r="Y29" s="295">
        <v>0</v>
      </c>
      <c r="Z29" s="295">
        <v>3</v>
      </c>
      <c r="AA29" s="295">
        <v>4</v>
      </c>
      <c r="AB29" s="294"/>
      <c r="AC29" s="808" t="s">
        <v>19</v>
      </c>
      <c r="AD29" s="293">
        <v>0</v>
      </c>
      <c r="AE29" s="293">
        <v>0</v>
      </c>
      <c r="AF29" s="293">
        <v>4.1666666660000002E-3</v>
      </c>
      <c r="AG29" s="293">
        <v>0</v>
      </c>
      <c r="AH29" s="293">
        <v>0</v>
      </c>
      <c r="AI29" s="293">
        <v>7.5757575749999997E-3</v>
      </c>
      <c r="AJ29" s="293">
        <v>0</v>
      </c>
      <c r="AK29" s="293">
        <v>4.6583850930000002E-3</v>
      </c>
      <c r="AL29" s="293">
        <v>6.2305295950000001E-3</v>
      </c>
      <c r="AN29" s="295" t="s">
        <v>14</v>
      </c>
      <c r="AO29" s="295" t="s">
        <v>14</v>
      </c>
      <c r="AP29" s="295" t="s">
        <v>14</v>
      </c>
      <c r="AQ29" s="295" t="s">
        <v>14</v>
      </c>
      <c r="AR29" s="295" t="s">
        <v>14</v>
      </c>
      <c r="AS29" s="295" t="s">
        <v>14</v>
      </c>
      <c r="AT29" s="295" t="s">
        <v>14</v>
      </c>
      <c r="AU29" s="295" t="s">
        <v>14</v>
      </c>
      <c r="AV29" s="295" t="s">
        <v>14</v>
      </c>
      <c r="AW29" s="295" t="s">
        <v>14</v>
      </c>
      <c r="AX29" s="294"/>
      <c r="AY29" s="293" t="s">
        <v>14</v>
      </c>
      <c r="AZ29" s="293" t="s">
        <v>14</v>
      </c>
      <c r="BA29" s="293" t="s">
        <v>14</v>
      </c>
      <c r="BB29" s="293" t="s">
        <v>14</v>
      </c>
      <c r="BC29" s="293" t="s">
        <v>14</v>
      </c>
      <c r="BD29" s="293" t="s">
        <v>14</v>
      </c>
      <c r="BE29" s="293" t="s">
        <v>14</v>
      </c>
      <c r="BF29" s="293" t="s">
        <v>14</v>
      </c>
      <c r="BG29" s="293" t="s">
        <v>14</v>
      </c>
      <c r="BH29" s="293" t="s">
        <v>14</v>
      </c>
      <c r="BJ29" s="295" t="s">
        <v>14</v>
      </c>
      <c r="BK29" s="295" t="s">
        <v>14</v>
      </c>
      <c r="BL29" s="295" t="s">
        <v>14</v>
      </c>
      <c r="BM29" s="295" t="s">
        <v>14</v>
      </c>
      <c r="BN29" s="295" t="s">
        <v>14</v>
      </c>
      <c r="BO29" s="295" t="s">
        <v>14</v>
      </c>
      <c r="BP29" s="295" t="s">
        <v>14</v>
      </c>
      <c r="BQ29" s="295" t="s">
        <v>14</v>
      </c>
      <c r="BR29" s="295" t="s">
        <v>14</v>
      </c>
      <c r="BS29" s="295" t="s">
        <v>14</v>
      </c>
      <c r="BT29" s="294"/>
      <c r="BU29" s="293" t="s">
        <v>14</v>
      </c>
      <c r="BV29" s="293" t="s">
        <v>14</v>
      </c>
      <c r="BW29" s="293" t="s">
        <v>14</v>
      </c>
      <c r="BX29" s="293" t="s">
        <v>14</v>
      </c>
      <c r="BY29" s="293" t="s">
        <v>14</v>
      </c>
      <c r="BZ29" s="293" t="s">
        <v>14</v>
      </c>
      <c r="CA29" s="293" t="s">
        <v>14</v>
      </c>
      <c r="CB29" s="293" t="s">
        <v>14</v>
      </c>
      <c r="CC29" s="293" t="s">
        <v>14</v>
      </c>
      <c r="CD29" s="293" t="s">
        <v>14</v>
      </c>
    </row>
    <row r="30" spans="1:82" ht="15" customHeight="1" x14ac:dyDescent="0.2">
      <c r="A30" s="271" t="s">
        <v>16</v>
      </c>
      <c r="C30" s="295">
        <v>3</v>
      </c>
      <c r="D30" s="270"/>
      <c r="E30" s="293">
        <v>1.8518518509999999E-3</v>
      </c>
      <c r="H30" s="295" t="s">
        <v>14</v>
      </c>
      <c r="J30" s="296" t="s">
        <v>14</v>
      </c>
      <c r="M30" s="295" t="s">
        <v>14</v>
      </c>
      <c r="O30" s="296" t="s">
        <v>14</v>
      </c>
      <c r="R30" s="295">
        <v>0</v>
      </c>
      <c r="S30" s="295">
        <v>1</v>
      </c>
      <c r="T30" s="295">
        <v>0</v>
      </c>
      <c r="U30" s="295">
        <v>0</v>
      </c>
      <c r="V30" s="295">
        <v>0</v>
      </c>
      <c r="W30" s="295">
        <v>0</v>
      </c>
      <c r="X30" s="295">
        <v>1</v>
      </c>
      <c r="Y30" s="295">
        <v>0</v>
      </c>
      <c r="Z30" s="295">
        <v>0</v>
      </c>
      <c r="AA30" s="295">
        <v>1</v>
      </c>
      <c r="AB30" s="294"/>
      <c r="AC30" s="808">
        <v>0</v>
      </c>
      <c r="AD30" s="293">
        <v>2.1739130434000001E-2</v>
      </c>
      <c r="AE30" s="293">
        <v>0</v>
      </c>
      <c r="AF30" s="293">
        <v>0</v>
      </c>
      <c r="AG30" s="293">
        <v>0</v>
      </c>
      <c r="AH30" s="293">
        <v>0</v>
      </c>
      <c r="AI30" s="293">
        <v>4.8780487799999998E-3</v>
      </c>
      <c r="AJ30" s="293">
        <v>0</v>
      </c>
      <c r="AK30" s="293">
        <v>0</v>
      </c>
      <c r="AL30" s="293">
        <v>3.6363636360000002E-3</v>
      </c>
      <c r="AN30" s="295" t="s">
        <v>14</v>
      </c>
      <c r="AO30" s="295" t="s">
        <v>14</v>
      </c>
      <c r="AP30" s="295" t="s">
        <v>14</v>
      </c>
      <c r="AQ30" s="295" t="s">
        <v>14</v>
      </c>
      <c r="AR30" s="295" t="s">
        <v>14</v>
      </c>
      <c r="AS30" s="295" t="s">
        <v>14</v>
      </c>
      <c r="AT30" s="295" t="s">
        <v>14</v>
      </c>
      <c r="AU30" s="295" t="s">
        <v>14</v>
      </c>
      <c r="AV30" s="295" t="s">
        <v>14</v>
      </c>
      <c r="AW30" s="295" t="s">
        <v>14</v>
      </c>
      <c r="AX30" s="294"/>
      <c r="AY30" s="293" t="s">
        <v>14</v>
      </c>
      <c r="AZ30" s="293" t="s">
        <v>14</v>
      </c>
      <c r="BA30" s="293" t="s">
        <v>14</v>
      </c>
      <c r="BB30" s="293" t="s">
        <v>14</v>
      </c>
      <c r="BC30" s="293" t="s">
        <v>14</v>
      </c>
      <c r="BD30" s="293" t="s">
        <v>14</v>
      </c>
      <c r="BE30" s="293" t="s">
        <v>14</v>
      </c>
      <c r="BF30" s="293" t="s">
        <v>14</v>
      </c>
      <c r="BG30" s="293" t="s">
        <v>14</v>
      </c>
      <c r="BH30" s="293" t="s">
        <v>14</v>
      </c>
      <c r="BJ30" s="295" t="s">
        <v>14</v>
      </c>
      <c r="BK30" s="295" t="s">
        <v>14</v>
      </c>
      <c r="BL30" s="295" t="s">
        <v>14</v>
      </c>
      <c r="BM30" s="295" t="s">
        <v>14</v>
      </c>
      <c r="BN30" s="295" t="s">
        <v>14</v>
      </c>
      <c r="BO30" s="295" t="s">
        <v>14</v>
      </c>
      <c r="BP30" s="295" t="s">
        <v>14</v>
      </c>
      <c r="BQ30" s="295" t="s">
        <v>14</v>
      </c>
      <c r="BR30" s="295" t="s">
        <v>14</v>
      </c>
      <c r="BS30" s="295" t="s">
        <v>14</v>
      </c>
      <c r="BT30" s="294"/>
      <c r="BU30" s="293" t="s">
        <v>14</v>
      </c>
      <c r="BV30" s="293" t="s">
        <v>14</v>
      </c>
      <c r="BW30" s="293" t="s">
        <v>14</v>
      </c>
      <c r="BX30" s="293" t="s">
        <v>14</v>
      </c>
      <c r="BY30" s="293" t="s">
        <v>14</v>
      </c>
      <c r="BZ30" s="293" t="s">
        <v>14</v>
      </c>
      <c r="CA30" s="293" t="s">
        <v>14</v>
      </c>
      <c r="CB30" s="293" t="s">
        <v>14</v>
      </c>
      <c r="CC30" s="293" t="s">
        <v>14</v>
      </c>
      <c r="CD30" s="293" t="s">
        <v>14</v>
      </c>
    </row>
    <row r="31" spans="1:82" ht="15" customHeight="1" x14ac:dyDescent="0.2">
      <c r="A31" s="271" t="s">
        <v>17</v>
      </c>
      <c r="C31" s="295">
        <v>17</v>
      </c>
      <c r="D31" s="270"/>
      <c r="E31" s="293">
        <v>1.844017789E-3</v>
      </c>
      <c r="H31" s="295" t="s">
        <v>14</v>
      </c>
      <c r="J31" s="296" t="s">
        <v>14</v>
      </c>
      <c r="M31" s="295" t="s">
        <v>14</v>
      </c>
      <c r="O31" s="296" t="s">
        <v>14</v>
      </c>
      <c r="R31" s="295">
        <v>0</v>
      </c>
      <c r="S31" s="295">
        <v>0</v>
      </c>
      <c r="T31" s="295">
        <v>4</v>
      </c>
      <c r="U31" s="295">
        <v>0</v>
      </c>
      <c r="V31" s="295">
        <v>3</v>
      </c>
      <c r="W31" s="295">
        <v>4</v>
      </c>
      <c r="X31" s="295">
        <v>1</v>
      </c>
      <c r="Y31" s="295">
        <v>1</v>
      </c>
      <c r="Z31" s="295">
        <v>1</v>
      </c>
      <c r="AA31" s="295">
        <v>3</v>
      </c>
      <c r="AB31" s="294"/>
      <c r="AC31" s="293">
        <v>0</v>
      </c>
      <c r="AD31" s="293">
        <v>0</v>
      </c>
      <c r="AE31" s="293">
        <v>8.1967213110000006E-3</v>
      </c>
      <c r="AF31" s="293">
        <v>0</v>
      </c>
      <c r="AG31" s="293">
        <v>3.2397408199999998E-3</v>
      </c>
      <c r="AH31" s="293">
        <v>3.2258064509999998E-3</v>
      </c>
      <c r="AI31" s="293">
        <v>6.9541029199999996E-4</v>
      </c>
      <c r="AJ31" s="293">
        <v>6.8917987500000002E-4</v>
      </c>
      <c r="AK31" s="293">
        <v>7.2780203700000001E-4</v>
      </c>
      <c r="AL31" s="293">
        <v>2.1291696229999999E-3</v>
      </c>
      <c r="AN31" s="295" t="s">
        <v>14</v>
      </c>
      <c r="AO31" s="295" t="s">
        <v>14</v>
      </c>
      <c r="AP31" s="295" t="s">
        <v>14</v>
      </c>
      <c r="AQ31" s="295" t="s">
        <v>14</v>
      </c>
      <c r="AR31" s="295" t="s">
        <v>14</v>
      </c>
      <c r="AS31" s="295" t="s">
        <v>14</v>
      </c>
      <c r="AT31" s="295" t="s">
        <v>14</v>
      </c>
      <c r="AU31" s="295" t="s">
        <v>14</v>
      </c>
      <c r="AV31" s="295" t="s">
        <v>14</v>
      </c>
      <c r="AW31" s="295" t="s">
        <v>14</v>
      </c>
      <c r="AX31" s="294"/>
      <c r="AY31" s="293" t="s">
        <v>14</v>
      </c>
      <c r="AZ31" s="293" t="s">
        <v>14</v>
      </c>
      <c r="BA31" s="293" t="s">
        <v>14</v>
      </c>
      <c r="BB31" s="293" t="s">
        <v>14</v>
      </c>
      <c r="BC31" s="293" t="s">
        <v>14</v>
      </c>
      <c r="BD31" s="293" t="s">
        <v>14</v>
      </c>
      <c r="BE31" s="293" t="s">
        <v>14</v>
      </c>
      <c r="BF31" s="293" t="s">
        <v>14</v>
      </c>
      <c r="BG31" s="293" t="s">
        <v>14</v>
      </c>
      <c r="BH31" s="293" t="s">
        <v>14</v>
      </c>
      <c r="BJ31" s="295" t="s">
        <v>14</v>
      </c>
      <c r="BK31" s="295" t="s">
        <v>14</v>
      </c>
      <c r="BL31" s="295" t="s">
        <v>14</v>
      </c>
      <c r="BM31" s="295" t="s">
        <v>14</v>
      </c>
      <c r="BN31" s="295" t="s">
        <v>14</v>
      </c>
      <c r="BO31" s="295" t="s">
        <v>14</v>
      </c>
      <c r="BP31" s="295" t="s">
        <v>14</v>
      </c>
      <c r="BQ31" s="295" t="s">
        <v>14</v>
      </c>
      <c r="BR31" s="295" t="s">
        <v>14</v>
      </c>
      <c r="BS31" s="295" t="s">
        <v>14</v>
      </c>
      <c r="BT31" s="294"/>
      <c r="BU31" s="293" t="s">
        <v>14</v>
      </c>
      <c r="BV31" s="293" t="s">
        <v>14</v>
      </c>
      <c r="BW31" s="293" t="s">
        <v>14</v>
      </c>
      <c r="BX31" s="293" t="s">
        <v>14</v>
      </c>
      <c r="BY31" s="293" t="s">
        <v>14</v>
      </c>
      <c r="BZ31" s="293" t="s">
        <v>14</v>
      </c>
      <c r="CA31" s="293" t="s">
        <v>14</v>
      </c>
      <c r="CB31" s="293" t="s">
        <v>14</v>
      </c>
      <c r="CC31" s="293" t="s">
        <v>14</v>
      </c>
      <c r="CD31" s="293" t="s">
        <v>14</v>
      </c>
    </row>
    <row r="32" spans="1:82" ht="15" customHeight="1" x14ac:dyDescent="0.2">
      <c r="A32" s="271" t="s">
        <v>18</v>
      </c>
      <c r="C32" s="295">
        <v>0</v>
      </c>
      <c r="D32" s="270"/>
      <c r="E32" s="293">
        <v>0</v>
      </c>
      <c r="H32" s="295" t="s">
        <v>14</v>
      </c>
      <c r="J32" s="296" t="s">
        <v>14</v>
      </c>
      <c r="M32" s="295" t="s">
        <v>14</v>
      </c>
      <c r="O32" s="296" t="s">
        <v>14</v>
      </c>
      <c r="R32" s="295">
        <v>0</v>
      </c>
      <c r="S32" s="295">
        <v>0</v>
      </c>
      <c r="T32" s="295">
        <v>0</v>
      </c>
      <c r="U32" s="295">
        <v>0</v>
      </c>
      <c r="V32" s="295">
        <v>0</v>
      </c>
      <c r="W32" s="295">
        <v>0</v>
      </c>
      <c r="X32" s="295">
        <v>0</v>
      </c>
      <c r="Y32" s="295">
        <v>0</v>
      </c>
      <c r="Z32" s="295">
        <v>0</v>
      </c>
      <c r="AA32" s="295">
        <v>0</v>
      </c>
      <c r="AB32" s="294"/>
      <c r="AC32" s="808" t="s">
        <v>19</v>
      </c>
      <c r="AD32" s="293">
        <v>0</v>
      </c>
      <c r="AE32" s="293">
        <v>0</v>
      </c>
      <c r="AF32" s="293">
        <v>0</v>
      </c>
      <c r="AG32" s="293">
        <v>0</v>
      </c>
      <c r="AH32" s="293">
        <v>0</v>
      </c>
      <c r="AI32" s="293">
        <v>0</v>
      </c>
      <c r="AJ32" s="293">
        <v>0</v>
      </c>
      <c r="AK32" s="293">
        <v>0</v>
      </c>
      <c r="AL32" s="293">
        <v>0</v>
      </c>
      <c r="AN32" s="295" t="s">
        <v>14</v>
      </c>
      <c r="AO32" s="295" t="s">
        <v>14</v>
      </c>
      <c r="AP32" s="295" t="s">
        <v>14</v>
      </c>
      <c r="AQ32" s="295" t="s">
        <v>14</v>
      </c>
      <c r="AR32" s="295" t="s">
        <v>14</v>
      </c>
      <c r="AS32" s="295" t="s">
        <v>14</v>
      </c>
      <c r="AT32" s="295" t="s">
        <v>14</v>
      </c>
      <c r="AU32" s="295" t="s">
        <v>14</v>
      </c>
      <c r="AV32" s="295" t="s">
        <v>14</v>
      </c>
      <c r="AW32" s="295" t="s">
        <v>14</v>
      </c>
      <c r="AX32" s="294"/>
      <c r="AY32" s="293" t="s">
        <v>14</v>
      </c>
      <c r="AZ32" s="293" t="s">
        <v>14</v>
      </c>
      <c r="BA32" s="293" t="s">
        <v>14</v>
      </c>
      <c r="BB32" s="293" t="s">
        <v>14</v>
      </c>
      <c r="BC32" s="293" t="s">
        <v>14</v>
      </c>
      <c r="BD32" s="293" t="s">
        <v>14</v>
      </c>
      <c r="BE32" s="293" t="s">
        <v>14</v>
      </c>
      <c r="BF32" s="293" t="s">
        <v>14</v>
      </c>
      <c r="BG32" s="293" t="s">
        <v>14</v>
      </c>
      <c r="BH32" s="293" t="s">
        <v>14</v>
      </c>
      <c r="BJ32" s="295" t="s">
        <v>14</v>
      </c>
      <c r="BK32" s="295" t="s">
        <v>14</v>
      </c>
      <c r="BL32" s="295" t="s">
        <v>14</v>
      </c>
      <c r="BM32" s="295" t="s">
        <v>14</v>
      </c>
      <c r="BN32" s="295" t="s">
        <v>14</v>
      </c>
      <c r="BO32" s="295" t="s">
        <v>14</v>
      </c>
      <c r="BP32" s="295" t="s">
        <v>14</v>
      </c>
      <c r="BQ32" s="295" t="s">
        <v>14</v>
      </c>
      <c r="BR32" s="295" t="s">
        <v>14</v>
      </c>
      <c r="BS32" s="295" t="s">
        <v>14</v>
      </c>
      <c r="BT32" s="294"/>
      <c r="BU32" s="293" t="s">
        <v>14</v>
      </c>
      <c r="BV32" s="293" t="s">
        <v>14</v>
      </c>
      <c r="BW32" s="293" t="s">
        <v>14</v>
      </c>
      <c r="BX32" s="293" t="s">
        <v>14</v>
      </c>
      <c r="BY32" s="293" t="s">
        <v>14</v>
      </c>
      <c r="BZ32" s="293" t="s">
        <v>14</v>
      </c>
      <c r="CA32" s="293" t="s">
        <v>14</v>
      </c>
      <c r="CB32" s="293" t="s">
        <v>14</v>
      </c>
      <c r="CC32" s="293" t="s">
        <v>14</v>
      </c>
      <c r="CD32" s="293" t="s">
        <v>14</v>
      </c>
    </row>
    <row r="33" spans="1:82" ht="15" customHeight="1" x14ac:dyDescent="0.2">
      <c r="A33" s="271" t="s">
        <v>20</v>
      </c>
      <c r="C33" s="295">
        <v>3</v>
      </c>
      <c r="D33" s="270"/>
      <c r="E33" s="293">
        <v>4.2194092820000001E-3</v>
      </c>
      <c r="H33" s="295" t="s">
        <v>14</v>
      </c>
      <c r="J33" s="296" t="s">
        <v>14</v>
      </c>
      <c r="M33" s="295" t="s">
        <v>14</v>
      </c>
      <c r="O33" s="296" t="s">
        <v>14</v>
      </c>
      <c r="R33" s="295">
        <v>0</v>
      </c>
      <c r="S33" s="295">
        <v>0</v>
      </c>
      <c r="T33" s="295">
        <v>0</v>
      </c>
      <c r="U33" s="295">
        <v>1</v>
      </c>
      <c r="V33" s="295">
        <v>2</v>
      </c>
      <c r="W33" s="295">
        <v>0</v>
      </c>
      <c r="X33" s="295">
        <v>0</v>
      </c>
      <c r="Y33" s="295">
        <v>0</v>
      </c>
      <c r="Z33" s="295">
        <v>0</v>
      </c>
      <c r="AA33" s="295">
        <v>0</v>
      </c>
      <c r="AB33" s="294"/>
      <c r="AC33" s="808" t="s">
        <v>19</v>
      </c>
      <c r="AD33" s="293">
        <v>0</v>
      </c>
      <c r="AE33" s="293">
        <v>0</v>
      </c>
      <c r="AF33" s="293">
        <v>1.923076923E-2</v>
      </c>
      <c r="AG33" s="293">
        <v>2.5974025974E-2</v>
      </c>
      <c r="AH33" s="293">
        <v>0</v>
      </c>
      <c r="AI33" s="293">
        <v>0</v>
      </c>
      <c r="AJ33" s="293">
        <v>0</v>
      </c>
      <c r="AK33" s="293">
        <v>0</v>
      </c>
      <c r="AL33" s="293">
        <v>0</v>
      </c>
      <c r="AN33" s="295" t="s">
        <v>14</v>
      </c>
      <c r="AO33" s="295" t="s">
        <v>14</v>
      </c>
      <c r="AP33" s="295" t="s">
        <v>14</v>
      </c>
      <c r="AQ33" s="295" t="s">
        <v>14</v>
      </c>
      <c r="AR33" s="295" t="s">
        <v>14</v>
      </c>
      <c r="AS33" s="295" t="s">
        <v>14</v>
      </c>
      <c r="AT33" s="295" t="s">
        <v>14</v>
      </c>
      <c r="AU33" s="295" t="s">
        <v>14</v>
      </c>
      <c r="AV33" s="295" t="s">
        <v>14</v>
      </c>
      <c r="AW33" s="295" t="s">
        <v>14</v>
      </c>
      <c r="AX33" s="294"/>
      <c r="AY33" s="293" t="s">
        <v>14</v>
      </c>
      <c r="AZ33" s="293" t="s">
        <v>14</v>
      </c>
      <c r="BA33" s="293" t="s">
        <v>14</v>
      </c>
      <c r="BB33" s="293" t="s">
        <v>14</v>
      </c>
      <c r="BC33" s="293" t="s">
        <v>14</v>
      </c>
      <c r="BD33" s="293" t="s">
        <v>14</v>
      </c>
      <c r="BE33" s="293" t="s">
        <v>14</v>
      </c>
      <c r="BF33" s="293" t="s">
        <v>14</v>
      </c>
      <c r="BG33" s="293" t="s">
        <v>14</v>
      </c>
      <c r="BH33" s="293" t="s">
        <v>14</v>
      </c>
      <c r="BJ33" s="295" t="s">
        <v>14</v>
      </c>
      <c r="BK33" s="295" t="s">
        <v>14</v>
      </c>
      <c r="BL33" s="295" t="s">
        <v>14</v>
      </c>
      <c r="BM33" s="295" t="s">
        <v>14</v>
      </c>
      <c r="BN33" s="295" t="s">
        <v>14</v>
      </c>
      <c r="BO33" s="295" t="s">
        <v>14</v>
      </c>
      <c r="BP33" s="295" t="s">
        <v>14</v>
      </c>
      <c r="BQ33" s="295" t="s">
        <v>14</v>
      </c>
      <c r="BR33" s="295" t="s">
        <v>14</v>
      </c>
      <c r="BS33" s="295" t="s">
        <v>14</v>
      </c>
      <c r="BT33" s="294"/>
      <c r="BU33" s="293" t="s">
        <v>14</v>
      </c>
      <c r="BV33" s="293" t="s">
        <v>14</v>
      </c>
      <c r="BW33" s="293" t="s">
        <v>14</v>
      </c>
      <c r="BX33" s="293" t="s">
        <v>14</v>
      </c>
      <c r="BY33" s="293" t="s">
        <v>14</v>
      </c>
      <c r="BZ33" s="293" t="s">
        <v>14</v>
      </c>
      <c r="CA33" s="293" t="s">
        <v>14</v>
      </c>
      <c r="CB33" s="293" t="s">
        <v>14</v>
      </c>
      <c r="CC33" s="293" t="s">
        <v>14</v>
      </c>
      <c r="CD33" s="293" t="s">
        <v>14</v>
      </c>
    </row>
    <row r="34" spans="1:82" ht="15" customHeight="1" x14ac:dyDescent="0.2">
      <c r="A34" s="271" t="s">
        <v>21</v>
      </c>
      <c r="C34" s="295">
        <v>1</v>
      </c>
      <c r="D34" s="270"/>
      <c r="E34" s="293">
        <v>6.7567567559999996E-3</v>
      </c>
      <c r="H34" s="295" t="s">
        <v>14</v>
      </c>
      <c r="J34" s="296" t="s">
        <v>14</v>
      </c>
      <c r="M34" s="295" t="s">
        <v>14</v>
      </c>
      <c r="O34" s="296" t="s">
        <v>14</v>
      </c>
      <c r="R34" s="295">
        <v>0</v>
      </c>
      <c r="S34" s="295">
        <v>0</v>
      </c>
      <c r="T34" s="295">
        <v>0</v>
      </c>
      <c r="U34" s="295">
        <v>0</v>
      </c>
      <c r="V34" s="295">
        <v>0</v>
      </c>
      <c r="W34" s="295">
        <v>0</v>
      </c>
      <c r="X34" s="295">
        <v>0</v>
      </c>
      <c r="Y34" s="295">
        <v>1</v>
      </c>
      <c r="Z34" s="295">
        <v>0</v>
      </c>
      <c r="AA34" s="295">
        <v>0</v>
      </c>
      <c r="AB34" s="294"/>
      <c r="AC34" s="808" t="s">
        <v>19</v>
      </c>
      <c r="AD34" s="293">
        <v>0</v>
      </c>
      <c r="AE34" s="293">
        <v>0</v>
      </c>
      <c r="AF34" s="293">
        <v>0</v>
      </c>
      <c r="AG34" s="293">
        <v>0</v>
      </c>
      <c r="AH34" s="293">
        <v>0</v>
      </c>
      <c r="AI34" s="293">
        <v>0</v>
      </c>
      <c r="AJ34" s="293">
        <v>3.125E-2</v>
      </c>
      <c r="AK34" s="293">
        <v>0</v>
      </c>
      <c r="AL34" s="293">
        <v>0</v>
      </c>
      <c r="AN34" s="295" t="s">
        <v>14</v>
      </c>
      <c r="AO34" s="295" t="s">
        <v>14</v>
      </c>
      <c r="AP34" s="295" t="s">
        <v>14</v>
      </c>
      <c r="AQ34" s="295" t="s">
        <v>14</v>
      </c>
      <c r="AR34" s="295" t="s">
        <v>14</v>
      </c>
      <c r="AS34" s="295" t="s">
        <v>14</v>
      </c>
      <c r="AT34" s="295" t="s">
        <v>14</v>
      </c>
      <c r="AU34" s="295" t="s">
        <v>14</v>
      </c>
      <c r="AV34" s="295" t="s">
        <v>14</v>
      </c>
      <c r="AW34" s="295" t="s">
        <v>14</v>
      </c>
      <c r="AX34" s="294"/>
      <c r="AY34" s="293" t="s">
        <v>14</v>
      </c>
      <c r="AZ34" s="293" t="s">
        <v>14</v>
      </c>
      <c r="BA34" s="293" t="s">
        <v>14</v>
      </c>
      <c r="BB34" s="293" t="s">
        <v>14</v>
      </c>
      <c r="BC34" s="293" t="s">
        <v>14</v>
      </c>
      <c r="BD34" s="293" t="s">
        <v>14</v>
      </c>
      <c r="BE34" s="293" t="s">
        <v>14</v>
      </c>
      <c r="BF34" s="293" t="s">
        <v>14</v>
      </c>
      <c r="BG34" s="293" t="s">
        <v>14</v>
      </c>
      <c r="BH34" s="293" t="s">
        <v>14</v>
      </c>
      <c r="BJ34" s="295" t="s">
        <v>14</v>
      </c>
      <c r="BK34" s="295" t="s">
        <v>14</v>
      </c>
      <c r="BL34" s="295" t="s">
        <v>14</v>
      </c>
      <c r="BM34" s="295" t="s">
        <v>14</v>
      </c>
      <c r="BN34" s="295" t="s">
        <v>14</v>
      </c>
      <c r="BO34" s="295" t="s">
        <v>14</v>
      </c>
      <c r="BP34" s="295" t="s">
        <v>14</v>
      </c>
      <c r="BQ34" s="295" t="s">
        <v>14</v>
      </c>
      <c r="BR34" s="295" t="s">
        <v>14</v>
      </c>
      <c r="BS34" s="295" t="s">
        <v>14</v>
      </c>
      <c r="BT34" s="294"/>
      <c r="BU34" s="293" t="s">
        <v>14</v>
      </c>
      <c r="BV34" s="293" t="s">
        <v>14</v>
      </c>
      <c r="BW34" s="293" t="s">
        <v>14</v>
      </c>
      <c r="BX34" s="293" t="s">
        <v>14</v>
      </c>
      <c r="BY34" s="293" t="s">
        <v>14</v>
      </c>
      <c r="BZ34" s="293" t="s">
        <v>14</v>
      </c>
      <c r="CA34" s="293" t="s">
        <v>14</v>
      </c>
      <c r="CB34" s="293" t="s">
        <v>14</v>
      </c>
      <c r="CC34" s="293" t="s">
        <v>14</v>
      </c>
      <c r="CD34" s="293" t="s">
        <v>14</v>
      </c>
    </row>
    <row r="35" spans="1:82" ht="15" customHeight="1" thickBot="1" x14ac:dyDescent="0.25">
      <c r="A35" s="271" t="s">
        <v>22</v>
      </c>
      <c r="C35" s="295">
        <v>1</v>
      </c>
      <c r="D35" s="270"/>
      <c r="E35" s="293">
        <v>3.0303030303000002E-2</v>
      </c>
      <c r="H35" s="295" t="s">
        <v>14</v>
      </c>
      <c r="J35" s="296" t="s">
        <v>14</v>
      </c>
      <c r="M35" s="295" t="s">
        <v>14</v>
      </c>
      <c r="O35" s="296" t="s">
        <v>14</v>
      </c>
      <c r="R35" s="295">
        <v>0</v>
      </c>
      <c r="S35" s="295">
        <v>0</v>
      </c>
      <c r="T35" s="295">
        <v>0</v>
      </c>
      <c r="U35" s="295">
        <v>1</v>
      </c>
      <c r="V35" s="295">
        <v>0</v>
      </c>
      <c r="W35" s="295">
        <v>0</v>
      </c>
      <c r="X35" s="295">
        <v>0</v>
      </c>
      <c r="Y35" s="295">
        <v>0</v>
      </c>
      <c r="Z35" s="295">
        <v>0</v>
      </c>
      <c r="AA35" s="295">
        <v>0</v>
      </c>
      <c r="AB35" s="294"/>
      <c r="AC35" s="808" t="s">
        <v>19</v>
      </c>
      <c r="AD35" s="293">
        <v>0</v>
      </c>
      <c r="AE35" s="293">
        <v>0</v>
      </c>
      <c r="AF35" s="293">
        <v>0.25</v>
      </c>
      <c r="AG35" s="293">
        <v>0</v>
      </c>
      <c r="AH35" s="293">
        <v>0</v>
      </c>
      <c r="AI35" s="293">
        <v>0</v>
      </c>
      <c r="AJ35" s="293">
        <v>0</v>
      </c>
      <c r="AK35" s="293">
        <v>0</v>
      </c>
      <c r="AL35" s="293">
        <v>0</v>
      </c>
      <c r="AN35" s="295" t="s">
        <v>14</v>
      </c>
      <c r="AO35" s="295" t="s">
        <v>14</v>
      </c>
      <c r="AP35" s="295" t="s">
        <v>14</v>
      </c>
      <c r="AQ35" s="295" t="s">
        <v>14</v>
      </c>
      <c r="AR35" s="295" t="s">
        <v>14</v>
      </c>
      <c r="AS35" s="295" t="s">
        <v>14</v>
      </c>
      <c r="AT35" s="295" t="s">
        <v>14</v>
      </c>
      <c r="AU35" s="295" t="s">
        <v>14</v>
      </c>
      <c r="AV35" s="295" t="s">
        <v>14</v>
      </c>
      <c r="AW35" s="295" t="s">
        <v>14</v>
      </c>
      <c r="AX35" s="294"/>
      <c r="AY35" s="293" t="s">
        <v>14</v>
      </c>
      <c r="AZ35" s="293" t="s">
        <v>14</v>
      </c>
      <c r="BA35" s="293" t="s">
        <v>14</v>
      </c>
      <c r="BB35" s="293" t="s">
        <v>14</v>
      </c>
      <c r="BC35" s="293" t="s">
        <v>14</v>
      </c>
      <c r="BD35" s="293" t="s">
        <v>14</v>
      </c>
      <c r="BE35" s="293" t="s">
        <v>14</v>
      </c>
      <c r="BF35" s="293" t="s">
        <v>14</v>
      </c>
      <c r="BG35" s="293" t="s">
        <v>14</v>
      </c>
      <c r="BH35" s="293" t="s">
        <v>14</v>
      </c>
      <c r="BJ35" s="295" t="s">
        <v>14</v>
      </c>
      <c r="BK35" s="295" t="s">
        <v>14</v>
      </c>
      <c r="BL35" s="295" t="s">
        <v>14</v>
      </c>
      <c r="BM35" s="295" t="s">
        <v>14</v>
      </c>
      <c r="BN35" s="295" t="s">
        <v>14</v>
      </c>
      <c r="BO35" s="295" t="s">
        <v>14</v>
      </c>
      <c r="BP35" s="295" t="s">
        <v>14</v>
      </c>
      <c r="BQ35" s="295" t="s">
        <v>14</v>
      </c>
      <c r="BR35" s="295" t="s">
        <v>14</v>
      </c>
      <c r="BS35" s="295" t="s">
        <v>14</v>
      </c>
      <c r="BT35" s="294"/>
      <c r="BU35" s="293" t="s">
        <v>14</v>
      </c>
      <c r="BV35" s="293" t="s">
        <v>14</v>
      </c>
      <c r="BW35" s="293" t="s">
        <v>14</v>
      </c>
      <c r="BX35" s="293" t="s">
        <v>14</v>
      </c>
      <c r="BY35" s="293" t="s">
        <v>14</v>
      </c>
      <c r="BZ35" s="293" t="s">
        <v>14</v>
      </c>
      <c r="CA35" s="293" t="s">
        <v>14</v>
      </c>
      <c r="CB35" s="293" t="s">
        <v>14</v>
      </c>
      <c r="CC35" s="293" t="s">
        <v>14</v>
      </c>
      <c r="CD35" s="293" t="s">
        <v>14</v>
      </c>
    </row>
    <row r="36" spans="1:82" s="263" customFormat="1" ht="15" customHeight="1" x14ac:dyDescent="0.2">
      <c r="A36" s="904" t="s">
        <v>577</v>
      </c>
      <c r="B36" s="888"/>
      <c r="C36" s="888"/>
      <c r="D36" s="888"/>
      <c r="E36" s="888"/>
      <c r="F36" s="888"/>
      <c r="G36" s="888"/>
      <c r="H36" s="888"/>
      <c r="I36" s="888"/>
      <c r="J36" s="888"/>
      <c r="K36" s="888"/>
      <c r="L36" s="888"/>
      <c r="M36" s="888"/>
      <c r="N36" s="888"/>
      <c r="O36" s="888"/>
      <c r="P36" s="888"/>
      <c r="Q36" s="292"/>
      <c r="R36" s="291"/>
      <c r="S36" s="291"/>
      <c r="T36" s="291"/>
      <c r="U36" s="291"/>
      <c r="V36" s="291"/>
      <c r="W36" s="291"/>
      <c r="X36" s="291"/>
      <c r="Y36" s="291"/>
      <c r="Z36" s="291"/>
      <c r="AA36" s="291"/>
      <c r="AB36" s="292"/>
      <c r="AC36" s="291"/>
      <c r="AD36" s="291"/>
      <c r="AE36" s="291"/>
      <c r="AF36" s="291"/>
      <c r="AG36" s="291"/>
      <c r="AH36" s="290"/>
      <c r="AI36" s="290"/>
      <c r="AJ36" s="290"/>
      <c r="AK36" s="290"/>
      <c r="AL36" s="290"/>
      <c r="AN36" s="290"/>
      <c r="AO36" s="290"/>
      <c r="AP36" s="290"/>
      <c r="AQ36" s="290"/>
      <c r="AR36" s="290"/>
      <c r="AS36" s="290"/>
      <c r="AT36" s="290"/>
      <c r="AU36" s="290"/>
      <c r="AV36" s="290"/>
      <c r="AW36" s="290"/>
      <c r="AY36" s="290"/>
      <c r="AZ36" s="290"/>
      <c r="BA36" s="290"/>
      <c r="BB36" s="290"/>
      <c r="BC36" s="290"/>
      <c r="BD36" s="290"/>
      <c r="BE36" s="290"/>
      <c r="BF36" s="290"/>
      <c r="BG36" s="290"/>
      <c r="BH36" s="290"/>
      <c r="BJ36" s="290"/>
      <c r="BK36" s="290"/>
      <c r="BL36" s="290"/>
      <c r="BM36" s="290"/>
      <c r="BN36" s="290"/>
      <c r="BO36" s="290"/>
      <c r="BP36" s="290"/>
      <c r="BQ36" s="290"/>
      <c r="BR36" s="290"/>
      <c r="BS36" s="290"/>
      <c r="BU36" s="290"/>
      <c r="BV36" s="290"/>
      <c r="BW36" s="290"/>
      <c r="BX36" s="290"/>
      <c r="BY36" s="290"/>
      <c r="BZ36" s="290"/>
      <c r="CA36" s="290"/>
      <c r="CB36" s="290"/>
      <c r="CC36" s="290"/>
      <c r="CD36" s="290"/>
    </row>
    <row r="37" spans="1:82" ht="15" customHeight="1" x14ac:dyDescent="0.2">
      <c r="A37" s="903" t="s">
        <v>402</v>
      </c>
      <c r="B37" s="903"/>
      <c r="C37" s="903"/>
      <c r="D37" s="903"/>
      <c r="E37" s="903"/>
      <c r="F37" s="903"/>
      <c r="G37" s="903"/>
      <c r="H37" s="903"/>
      <c r="I37" s="903"/>
      <c r="J37" s="903"/>
      <c r="K37" s="903"/>
      <c r="L37" s="903"/>
      <c r="M37" s="903"/>
      <c r="N37" s="903"/>
      <c r="O37" s="903"/>
      <c r="P37" s="903"/>
      <c r="Q37" s="292"/>
      <c r="R37" s="292"/>
      <c r="S37" s="292"/>
      <c r="T37" s="292"/>
      <c r="U37" s="292"/>
      <c r="V37" s="292"/>
      <c r="W37" s="292"/>
      <c r="X37" s="292"/>
      <c r="Y37" s="292"/>
      <c r="Z37" s="292"/>
      <c r="AA37" s="292"/>
      <c r="AB37" s="292"/>
      <c r="AC37" s="292"/>
      <c r="AD37" s="292"/>
      <c r="AE37" s="292"/>
      <c r="AF37" s="292"/>
      <c r="AG37" s="292"/>
      <c r="AH37" s="263"/>
      <c r="AI37" s="263"/>
      <c r="AJ37" s="263"/>
      <c r="AK37" s="263"/>
      <c r="AL37" s="263"/>
      <c r="AN37" s="263"/>
      <c r="AO37" s="263"/>
      <c r="AP37" s="263"/>
      <c r="AQ37" s="263"/>
      <c r="AR37" s="263"/>
      <c r="AS37" s="263"/>
      <c r="AT37" s="263"/>
      <c r="AU37" s="263"/>
      <c r="AV37" s="263"/>
      <c r="AW37" s="263"/>
      <c r="AY37" s="263"/>
      <c r="AZ37" s="263"/>
      <c r="BA37" s="263"/>
      <c r="BB37" s="263"/>
      <c r="BC37" s="263"/>
      <c r="BD37" s="263"/>
      <c r="BE37" s="263"/>
      <c r="BF37" s="263"/>
      <c r="BG37" s="263"/>
      <c r="BH37" s="263"/>
      <c r="BJ37" s="263"/>
      <c r="BK37" s="263"/>
      <c r="BL37" s="263"/>
      <c r="BM37" s="263"/>
      <c r="BN37" s="263"/>
      <c r="BO37" s="263"/>
      <c r="BP37" s="263"/>
      <c r="BQ37" s="263"/>
      <c r="BR37" s="263"/>
      <c r="BS37" s="263"/>
      <c r="BU37" s="263"/>
      <c r="BV37" s="263"/>
      <c r="BW37" s="263"/>
      <c r="BX37" s="263"/>
      <c r="BY37" s="263"/>
      <c r="BZ37" s="263"/>
      <c r="CA37" s="263"/>
      <c r="CB37" s="263"/>
      <c r="CC37" s="263"/>
      <c r="CD37" s="263"/>
    </row>
  </sheetData>
  <mergeCells count="26">
    <mergeCell ref="A37:P37"/>
    <mergeCell ref="A3:P3"/>
    <mergeCell ref="A20:P20"/>
    <mergeCell ref="BJ4:BS4"/>
    <mergeCell ref="BU4:CD4"/>
    <mergeCell ref="BJ21:BS21"/>
    <mergeCell ref="BU21:CD21"/>
    <mergeCell ref="A36:P36"/>
    <mergeCell ref="AN4:AW4"/>
    <mergeCell ref="AY4:BH4"/>
    <mergeCell ref="AN21:AW21"/>
    <mergeCell ref="AY21:BH21"/>
    <mergeCell ref="R4:AA4"/>
    <mergeCell ref="AC4:AL4"/>
    <mergeCell ref="R21:AA21"/>
    <mergeCell ref="AC21:AL21"/>
    <mergeCell ref="A1:P1"/>
    <mergeCell ref="A2:P2"/>
    <mergeCell ref="A4:A5"/>
    <mergeCell ref="H21:K21"/>
    <mergeCell ref="M21:P21"/>
    <mergeCell ref="A21:A22"/>
    <mergeCell ref="C4:F4"/>
    <mergeCell ref="H4:K4"/>
    <mergeCell ref="M4:P4"/>
    <mergeCell ref="C21:F21"/>
  </mergeCells>
  <hyperlinks>
    <hyperlink ref="S1" location="ToC!A1" display="Back"/>
    <hyperlink ref="T1" location="ToC!A1" display="Back"/>
    <hyperlink ref="U1" location="ToC!A1" display="Back"/>
    <hyperlink ref="V1" location="ToC!A1" display="Back"/>
    <hyperlink ref="W1" location="ToC!A1" display="Back"/>
  </hyperlinks>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XVII'!BU23:CD23</xm:f>
              <xm:sqref>P23</xm:sqref>
            </x14:sparkline>
            <x14:sparkline>
              <xm:f>'Table XVII'!BU24:CD24</xm:f>
              <xm:sqref>P24</xm:sqref>
            </x14:sparkline>
            <x14:sparkline>
              <xm:f>'Table XVII'!BU25:CD25</xm:f>
              <xm:sqref>P25</xm:sqref>
            </x14:sparkline>
            <x14:sparkline>
              <xm:f>'Table XVII'!BU26:CD26</xm:f>
              <xm:sqref>P26</xm:sqref>
            </x14:sparkline>
            <x14:sparkline>
              <xm:f>'Table XVII'!BU27:CD27</xm:f>
              <xm:sqref>P27</xm:sqref>
            </x14:sparkline>
            <x14:sparkline>
              <xm:f>'Table XVII'!BU28:CD28</xm:f>
              <xm:sqref>P28</xm:sqref>
            </x14:sparkline>
            <x14:sparkline>
              <xm:f>'Table XVII'!BU29:CD29</xm:f>
              <xm:sqref>P29</xm:sqref>
            </x14:sparkline>
            <x14:sparkline>
              <xm:f>'Table XVII'!BU30:CD30</xm:f>
              <xm:sqref>P30</xm:sqref>
            </x14:sparkline>
            <x14:sparkline>
              <xm:f>'Table XVII'!BU31:CD31</xm:f>
              <xm:sqref>P31</xm:sqref>
            </x14:sparkline>
            <x14:sparkline>
              <xm:f>'Table XVII'!BU32:CD32</xm:f>
              <xm:sqref>P32</xm:sqref>
            </x14:sparkline>
            <x14:sparkline>
              <xm:f>'Table XVII'!BU33:CD33</xm:f>
              <xm:sqref>P33</xm:sqref>
            </x14:sparkline>
            <x14:sparkline>
              <xm:f>'Table XVII'!BU34:CD34</xm:f>
              <xm:sqref>P34</xm:sqref>
            </x14:sparkline>
            <x14:sparkline>
              <xm:f>'Table XVII'!BU35:CD35</xm:f>
              <xm:sqref>P35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XVII'!BJ23:BS23</xm:f>
              <xm:sqref>N23</xm:sqref>
            </x14:sparkline>
            <x14:sparkline>
              <xm:f>'Table XVII'!BJ24:BS24</xm:f>
              <xm:sqref>N24</xm:sqref>
            </x14:sparkline>
            <x14:sparkline>
              <xm:f>'Table XVII'!BJ25:BS25</xm:f>
              <xm:sqref>N25</xm:sqref>
            </x14:sparkline>
            <x14:sparkline>
              <xm:f>'Table XVII'!BJ26:BS26</xm:f>
              <xm:sqref>N26</xm:sqref>
            </x14:sparkline>
            <x14:sparkline>
              <xm:f>'Table XVII'!BJ27:BS27</xm:f>
              <xm:sqref>N27</xm:sqref>
            </x14:sparkline>
            <x14:sparkline>
              <xm:f>'Table XVII'!BJ28:BS28</xm:f>
              <xm:sqref>N28</xm:sqref>
            </x14:sparkline>
            <x14:sparkline>
              <xm:f>'Table XVII'!BJ29:BS29</xm:f>
              <xm:sqref>N29</xm:sqref>
            </x14:sparkline>
            <x14:sparkline>
              <xm:f>'Table XVII'!BJ30:BS30</xm:f>
              <xm:sqref>N30</xm:sqref>
            </x14:sparkline>
            <x14:sparkline>
              <xm:f>'Table XVII'!BJ31:BS31</xm:f>
              <xm:sqref>N31</xm:sqref>
            </x14:sparkline>
            <x14:sparkline>
              <xm:f>'Table XVII'!BJ32:BS32</xm:f>
              <xm:sqref>N32</xm:sqref>
            </x14:sparkline>
            <x14:sparkline>
              <xm:f>'Table XVII'!BJ33:BS33</xm:f>
              <xm:sqref>N33</xm:sqref>
            </x14:sparkline>
            <x14:sparkline>
              <xm:f>'Table XVII'!BJ34:BS34</xm:f>
              <xm:sqref>N34</xm:sqref>
            </x14:sparkline>
            <x14:sparkline>
              <xm:f>'Table XVII'!BJ35:BS35</xm:f>
              <xm:sqref>N35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XVII'!BU6:CD6</xm:f>
              <xm:sqref>P6</xm:sqref>
            </x14:sparkline>
            <x14:sparkline>
              <xm:f>'Table XVII'!BU7:CD7</xm:f>
              <xm:sqref>P7</xm:sqref>
            </x14:sparkline>
            <x14:sparkline>
              <xm:f>'Table XVII'!BU8:CD8</xm:f>
              <xm:sqref>P8</xm:sqref>
            </x14:sparkline>
            <x14:sparkline>
              <xm:f>'Table XVII'!BU9:CD9</xm:f>
              <xm:sqref>P9</xm:sqref>
            </x14:sparkline>
            <x14:sparkline>
              <xm:f>'Table XVII'!BU10:CD10</xm:f>
              <xm:sqref>P10</xm:sqref>
            </x14:sparkline>
            <x14:sparkline>
              <xm:f>'Table XVII'!BU11:CD11</xm:f>
              <xm:sqref>P11</xm:sqref>
            </x14:sparkline>
            <x14:sparkline>
              <xm:f>'Table XVII'!BU12:CD12</xm:f>
              <xm:sqref>P12</xm:sqref>
            </x14:sparkline>
            <x14:sparkline>
              <xm:f>'Table XVII'!BU13:CD13</xm:f>
              <xm:sqref>P13</xm:sqref>
            </x14:sparkline>
            <x14:sparkline>
              <xm:f>'Table XVII'!BU14:CD14</xm:f>
              <xm:sqref>P14</xm:sqref>
            </x14:sparkline>
            <x14:sparkline>
              <xm:f>'Table XVII'!BU15:CD15</xm:f>
              <xm:sqref>P15</xm:sqref>
            </x14:sparkline>
            <x14:sparkline>
              <xm:f>'Table XVII'!BU16:CD16</xm:f>
              <xm:sqref>P16</xm:sqref>
            </x14:sparkline>
            <x14:sparkline>
              <xm:f>'Table XVII'!BU17:CD17</xm:f>
              <xm:sqref>P17</xm:sqref>
            </x14:sparkline>
            <x14:sparkline>
              <xm:f>'Table XVII'!BU18:CD18</xm:f>
              <xm:sqref>P18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XVII'!BJ6:BS6</xm:f>
              <xm:sqref>N6</xm:sqref>
            </x14:sparkline>
            <x14:sparkline>
              <xm:f>'Table XVII'!BJ7:BS7</xm:f>
              <xm:sqref>N7</xm:sqref>
            </x14:sparkline>
            <x14:sparkline>
              <xm:f>'Table XVII'!BJ8:BS8</xm:f>
              <xm:sqref>N8</xm:sqref>
            </x14:sparkline>
            <x14:sparkline>
              <xm:f>'Table XVII'!BJ9:BS9</xm:f>
              <xm:sqref>N9</xm:sqref>
            </x14:sparkline>
            <x14:sparkline>
              <xm:f>'Table XVII'!BJ10:BS10</xm:f>
              <xm:sqref>N10</xm:sqref>
            </x14:sparkline>
            <x14:sparkline>
              <xm:f>'Table XVII'!BJ11:BS11</xm:f>
              <xm:sqref>N11</xm:sqref>
            </x14:sparkline>
            <x14:sparkline>
              <xm:f>'Table XVII'!BJ12:BS12</xm:f>
              <xm:sqref>N12</xm:sqref>
            </x14:sparkline>
            <x14:sparkline>
              <xm:f>'Table XVII'!BJ13:BS13</xm:f>
              <xm:sqref>N13</xm:sqref>
            </x14:sparkline>
            <x14:sparkline>
              <xm:f>'Table XVII'!BJ14:BS14</xm:f>
              <xm:sqref>N14</xm:sqref>
            </x14:sparkline>
            <x14:sparkline>
              <xm:f>'Table XVII'!BJ15:BS15</xm:f>
              <xm:sqref>N15</xm:sqref>
            </x14:sparkline>
            <x14:sparkline>
              <xm:f>'Table XVII'!BJ16:BS16</xm:f>
              <xm:sqref>N16</xm:sqref>
            </x14:sparkline>
            <x14:sparkline>
              <xm:f>'Table XVII'!BJ17:BS17</xm:f>
              <xm:sqref>N17</xm:sqref>
            </x14:sparkline>
            <x14:sparkline>
              <xm:f>'Table XVII'!BJ18:BS18</xm:f>
              <xm:sqref>N18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XVII'!AY23:BH23</xm:f>
              <xm:sqref>K23</xm:sqref>
            </x14:sparkline>
            <x14:sparkline>
              <xm:f>'Table XVII'!AY24:BH24</xm:f>
              <xm:sqref>K24</xm:sqref>
            </x14:sparkline>
            <x14:sparkline>
              <xm:f>'Table XVII'!AY25:BH25</xm:f>
              <xm:sqref>K25</xm:sqref>
            </x14:sparkline>
            <x14:sparkline>
              <xm:f>'Table XVII'!AY26:BH26</xm:f>
              <xm:sqref>K26</xm:sqref>
            </x14:sparkline>
            <x14:sparkline>
              <xm:f>'Table XVII'!AY27:BH27</xm:f>
              <xm:sqref>K27</xm:sqref>
            </x14:sparkline>
            <x14:sparkline>
              <xm:f>'Table XVII'!AY28:BH28</xm:f>
              <xm:sqref>K28</xm:sqref>
            </x14:sparkline>
            <x14:sparkline>
              <xm:f>'Table XVII'!AY29:BH29</xm:f>
              <xm:sqref>K29</xm:sqref>
            </x14:sparkline>
            <x14:sparkline>
              <xm:f>'Table XVII'!AY30:BH30</xm:f>
              <xm:sqref>K30</xm:sqref>
            </x14:sparkline>
            <x14:sparkline>
              <xm:f>'Table XVII'!AY31:BH31</xm:f>
              <xm:sqref>K31</xm:sqref>
            </x14:sparkline>
            <x14:sparkline>
              <xm:f>'Table XVII'!AY32:BH32</xm:f>
              <xm:sqref>K32</xm:sqref>
            </x14:sparkline>
            <x14:sparkline>
              <xm:f>'Table XVII'!AY33:BH33</xm:f>
              <xm:sqref>K33</xm:sqref>
            </x14:sparkline>
            <x14:sparkline>
              <xm:f>'Table XVII'!AY34:BH34</xm:f>
              <xm:sqref>K34</xm:sqref>
            </x14:sparkline>
            <x14:sparkline>
              <xm:f>'Table XVII'!AY35:BH35</xm:f>
              <xm:sqref>K35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XVII'!AN23:AW23</xm:f>
              <xm:sqref>I23</xm:sqref>
            </x14:sparkline>
            <x14:sparkline>
              <xm:f>'Table XVII'!AN24:AW24</xm:f>
              <xm:sqref>I24</xm:sqref>
            </x14:sparkline>
            <x14:sparkline>
              <xm:f>'Table XVII'!AN25:AW25</xm:f>
              <xm:sqref>I25</xm:sqref>
            </x14:sparkline>
            <x14:sparkline>
              <xm:f>'Table XVII'!AN26:AW26</xm:f>
              <xm:sqref>I26</xm:sqref>
            </x14:sparkline>
            <x14:sparkline>
              <xm:f>'Table XVII'!AN27:AW27</xm:f>
              <xm:sqref>I27</xm:sqref>
            </x14:sparkline>
            <x14:sparkline>
              <xm:f>'Table XVII'!AN28:AW28</xm:f>
              <xm:sqref>I28</xm:sqref>
            </x14:sparkline>
            <x14:sparkline>
              <xm:f>'Table XVII'!AN29:AW29</xm:f>
              <xm:sqref>I29</xm:sqref>
            </x14:sparkline>
            <x14:sparkline>
              <xm:f>'Table XVII'!AN30:AW30</xm:f>
              <xm:sqref>I30</xm:sqref>
            </x14:sparkline>
            <x14:sparkline>
              <xm:f>'Table XVII'!AN31:AW31</xm:f>
              <xm:sqref>I31</xm:sqref>
            </x14:sparkline>
            <x14:sparkline>
              <xm:f>'Table XVII'!AN32:AW32</xm:f>
              <xm:sqref>I32</xm:sqref>
            </x14:sparkline>
            <x14:sparkline>
              <xm:f>'Table XVII'!AN33:AW33</xm:f>
              <xm:sqref>I33</xm:sqref>
            </x14:sparkline>
            <x14:sparkline>
              <xm:f>'Table XVII'!AN34:AW34</xm:f>
              <xm:sqref>I34</xm:sqref>
            </x14:sparkline>
            <x14:sparkline>
              <xm:f>'Table XVII'!AN35:AW35</xm:f>
              <xm:sqref>I35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XVII'!AY6:BH6</xm:f>
              <xm:sqref>K6</xm:sqref>
            </x14:sparkline>
            <x14:sparkline>
              <xm:f>'Table XVII'!AY7:BH7</xm:f>
              <xm:sqref>K7</xm:sqref>
            </x14:sparkline>
            <x14:sparkline>
              <xm:f>'Table XVII'!AY8:BH8</xm:f>
              <xm:sqref>K8</xm:sqref>
            </x14:sparkline>
            <x14:sparkline>
              <xm:f>'Table XVII'!AY9:BH9</xm:f>
              <xm:sqref>K9</xm:sqref>
            </x14:sparkline>
            <x14:sparkline>
              <xm:f>'Table XVII'!AY10:BH10</xm:f>
              <xm:sqref>K10</xm:sqref>
            </x14:sparkline>
            <x14:sparkline>
              <xm:f>'Table XVII'!AY11:BH11</xm:f>
              <xm:sqref>K11</xm:sqref>
            </x14:sparkline>
            <x14:sparkline>
              <xm:f>'Table XVII'!AY12:BH12</xm:f>
              <xm:sqref>K12</xm:sqref>
            </x14:sparkline>
            <x14:sparkline>
              <xm:f>'Table XVII'!AY13:BH13</xm:f>
              <xm:sqref>K13</xm:sqref>
            </x14:sparkline>
            <x14:sparkline>
              <xm:f>'Table XVII'!AY14:BH14</xm:f>
              <xm:sqref>K14</xm:sqref>
            </x14:sparkline>
            <x14:sparkline>
              <xm:f>'Table XVII'!AY15:BH15</xm:f>
              <xm:sqref>K15</xm:sqref>
            </x14:sparkline>
            <x14:sparkline>
              <xm:f>'Table XVII'!AY16:BH16</xm:f>
              <xm:sqref>K16</xm:sqref>
            </x14:sparkline>
            <x14:sparkline>
              <xm:f>'Table XVII'!AY17:BH17</xm:f>
              <xm:sqref>K17</xm:sqref>
            </x14:sparkline>
            <x14:sparkline>
              <xm:f>'Table XVII'!AY18:BH18</xm:f>
              <xm:sqref>K18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XVII'!AN6:AW6</xm:f>
              <xm:sqref>I6</xm:sqref>
            </x14:sparkline>
            <x14:sparkline>
              <xm:f>'Table XVII'!AN7:AW7</xm:f>
              <xm:sqref>I7</xm:sqref>
            </x14:sparkline>
            <x14:sparkline>
              <xm:f>'Table XVII'!AN8:AW8</xm:f>
              <xm:sqref>I8</xm:sqref>
            </x14:sparkline>
            <x14:sparkline>
              <xm:f>'Table XVII'!AN9:AW9</xm:f>
              <xm:sqref>I9</xm:sqref>
            </x14:sparkline>
            <x14:sparkline>
              <xm:f>'Table XVII'!AN10:AW10</xm:f>
              <xm:sqref>I10</xm:sqref>
            </x14:sparkline>
            <x14:sparkline>
              <xm:f>'Table XVII'!AN11:AW11</xm:f>
              <xm:sqref>I11</xm:sqref>
            </x14:sparkline>
            <x14:sparkline>
              <xm:f>'Table XVII'!AN12:AW12</xm:f>
              <xm:sqref>I12</xm:sqref>
            </x14:sparkline>
            <x14:sparkline>
              <xm:f>'Table XVII'!AN13:AW13</xm:f>
              <xm:sqref>I13</xm:sqref>
            </x14:sparkline>
            <x14:sparkline>
              <xm:f>'Table XVII'!AN14:AW14</xm:f>
              <xm:sqref>I14</xm:sqref>
            </x14:sparkline>
            <x14:sparkline>
              <xm:f>'Table XVII'!AN15:AW15</xm:f>
              <xm:sqref>I15</xm:sqref>
            </x14:sparkline>
            <x14:sparkline>
              <xm:f>'Table XVII'!AN16:AW16</xm:f>
              <xm:sqref>I16</xm:sqref>
            </x14:sparkline>
            <x14:sparkline>
              <xm:f>'Table XVII'!AN17:AW17</xm:f>
              <xm:sqref>I17</xm:sqref>
            </x14:sparkline>
            <x14:sparkline>
              <xm:f>'Table XVII'!AN18:AW18</xm:f>
              <xm:sqref>I18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XVII'!AC23:AL23</xm:f>
              <xm:sqref>F23</xm:sqref>
            </x14:sparkline>
            <x14:sparkline>
              <xm:f>'Table XVII'!AC24:AL24</xm:f>
              <xm:sqref>F24</xm:sqref>
            </x14:sparkline>
            <x14:sparkline>
              <xm:f>'Table XVII'!AC25:AL25</xm:f>
              <xm:sqref>F25</xm:sqref>
            </x14:sparkline>
            <x14:sparkline>
              <xm:f>'Table XVII'!AC26:AL26</xm:f>
              <xm:sqref>F26</xm:sqref>
            </x14:sparkline>
            <x14:sparkline>
              <xm:f>'Table XVII'!AC27:AL27</xm:f>
              <xm:sqref>F27</xm:sqref>
            </x14:sparkline>
            <x14:sparkline>
              <xm:f>'Table XVII'!AC28:AL28</xm:f>
              <xm:sqref>F28</xm:sqref>
            </x14:sparkline>
            <x14:sparkline>
              <xm:f>'Table XVII'!AC29:AL29</xm:f>
              <xm:sqref>F29</xm:sqref>
            </x14:sparkline>
            <x14:sparkline>
              <xm:f>'Table XVII'!AC30:AL30</xm:f>
              <xm:sqref>F30</xm:sqref>
            </x14:sparkline>
            <x14:sparkline>
              <xm:f>'Table XVII'!AC31:AL31</xm:f>
              <xm:sqref>F31</xm:sqref>
            </x14:sparkline>
            <x14:sparkline>
              <xm:f>'Table XVII'!AC32:AL32</xm:f>
              <xm:sqref>F32</xm:sqref>
            </x14:sparkline>
            <x14:sparkline>
              <xm:f>'Table XVII'!AC33:AL33</xm:f>
              <xm:sqref>F33</xm:sqref>
            </x14:sparkline>
            <x14:sparkline>
              <xm:f>'Table XVII'!AC34:AL34</xm:f>
              <xm:sqref>F34</xm:sqref>
            </x14:sparkline>
            <x14:sparkline>
              <xm:f>'Table XVII'!AC35:AL35</xm:f>
              <xm:sqref>F35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XVII'!R23:AA23</xm:f>
              <xm:sqref>D23</xm:sqref>
            </x14:sparkline>
            <x14:sparkline>
              <xm:f>'Table XVII'!R24:AA24</xm:f>
              <xm:sqref>D24</xm:sqref>
            </x14:sparkline>
            <x14:sparkline>
              <xm:f>'Table XVII'!R25:AA25</xm:f>
              <xm:sqref>D25</xm:sqref>
            </x14:sparkline>
            <x14:sparkline>
              <xm:f>'Table XVII'!R26:AA26</xm:f>
              <xm:sqref>D26</xm:sqref>
            </x14:sparkline>
            <x14:sparkline>
              <xm:f>'Table XVII'!R27:AA27</xm:f>
              <xm:sqref>D27</xm:sqref>
            </x14:sparkline>
            <x14:sparkline>
              <xm:f>'Table XVII'!R28:AA28</xm:f>
              <xm:sqref>D28</xm:sqref>
            </x14:sparkline>
            <x14:sparkline>
              <xm:f>'Table XVII'!R29:AA29</xm:f>
              <xm:sqref>D29</xm:sqref>
            </x14:sparkline>
            <x14:sparkline>
              <xm:f>'Table XVII'!R30:AA30</xm:f>
              <xm:sqref>D30</xm:sqref>
            </x14:sparkline>
            <x14:sparkline>
              <xm:f>'Table XVII'!R31:AA31</xm:f>
              <xm:sqref>D31</xm:sqref>
            </x14:sparkline>
            <x14:sparkline>
              <xm:f>'Table XVII'!R32:AA32</xm:f>
              <xm:sqref>D32</xm:sqref>
            </x14:sparkline>
            <x14:sparkline>
              <xm:f>'Table XVII'!R33:AA33</xm:f>
              <xm:sqref>D33</xm:sqref>
            </x14:sparkline>
            <x14:sparkline>
              <xm:f>'Table XVII'!R34:AA34</xm:f>
              <xm:sqref>D34</xm:sqref>
            </x14:sparkline>
            <x14:sparkline>
              <xm:f>'Table XVII'!R35:AA35</xm:f>
              <xm:sqref>D35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XVII'!AC6:AL6</xm:f>
              <xm:sqref>F6</xm:sqref>
            </x14:sparkline>
            <x14:sparkline>
              <xm:f>'Table XVII'!AC7:AL7</xm:f>
              <xm:sqref>F7</xm:sqref>
            </x14:sparkline>
            <x14:sparkline>
              <xm:f>'Table XVII'!AC8:AL8</xm:f>
              <xm:sqref>F8</xm:sqref>
            </x14:sparkline>
            <x14:sparkline>
              <xm:f>'Table XVII'!AC9:AL9</xm:f>
              <xm:sqref>F9</xm:sqref>
            </x14:sparkline>
            <x14:sparkline>
              <xm:f>'Table XVII'!AC10:AL10</xm:f>
              <xm:sqref>F10</xm:sqref>
            </x14:sparkline>
            <x14:sparkline>
              <xm:f>'Table XVII'!AC11:AL11</xm:f>
              <xm:sqref>F11</xm:sqref>
            </x14:sparkline>
            <x14:sparkline>
              <xm:f>'Table XVII'!AC12:AL12</xm:f>
              <xm:sqref>F12</xm:sqref>
            </x14:sparkline>
            <x14:sparkline>
              <xm:f>'Table XVII'!AC13:AL13</xm:f>
              <xm:sqref>F13</xm:sqref>
            </x14:sparkline>
            <x14:sparkline>
              <xm:f>'Table XVII'!AC14:AL14</xm:f>
              <xm:sqref>F14</xm:sqref>
            </x14:sparkline>
            <x14:sparkline>
              <xm:f>'Table XVII'!AC15:AL15</xm:f>
              <xm:sqref>F15</xm:sqref>
            </x14:sparkline>
            <x14:sparkline>
              <xm:f>'Table XVII'!AC16:AL16</xm:f>
              <xm:sqref>F16</xm:sqref>
            </x14:sparkline>
            <x14:sparkline>
              <xm:f>'Table XVII'!AC17:AL17</xm:f>
              <xm:sqref>F17</xm:sqref>
            </x14:sparkline>
            <x14:sparkline>
              <xm:f>'Table XVII'!AC18:AL18</xm:f>
              <xm:sqref>F18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XVII'!R6:AA6</xm:f>
              <xm:sqref>D6</xm:sqref>
            </x14:sparkline>
            <x14:sparkline>
              <xm:f>'Table XVII'!R7:AA7</xm:f>
              <xm:sqref>D7</xm:sqref>
            </x14:sparkline>
            <x14:sparkline>
              <xm:f>'Table XVII'!R8:AA8</xm:f>
              <xm:sqref>D8</xm:sqref>
            </x14:sparkline>
            <x14:sparkline>
              <xm:f>'Table XVII'!R9:AA9</xm:f>
              <xm:sqref>D9</xm:sqref>
            </x14:sparkline>
            <x14:sparkline>
              <xm:f>'Table XVII'!R10:AA10</xm:f>
              <xm:sqref>D10</xm:sqref>
            </x14:sparkline>
            <x14:sparkline>
              <xm:f>'Table XVII'!R11:AA11</xm:f>
              <xm:sqref>D11</xm:sqref>
            </x14:sparkline>
            <x14:sparkline>
              <xm:f>'Table XVII'!R12:AA12</xm:f>
              <xm:sqref>D12</xm:sqref>
            </x14:sparkline>
            <x14:sparkline>
              <xm:f>'Table XVII'!R13:AA13</xm:f>
              <xm:sqref>D13</xm:sqref>
            </x14:sparkline>
            <x14:sparkline>
              <xm:f>'Table XVII'!R14:AA14</xm:f>
              <xm:sqref>D14</xm:sqref>
            </x14:sparkline>
            <x14:sparkline>
              <xm:f>'Table XVII'!R15:AA15</xm:f>
              <xm:sqref>D15</xm:sqref>
            </x14:sparkline>
            <x14:sparkline>
              <xm:f>'Table XVII'!R16:AA16</xm:f>
              <xm:sqref>D16</xm:sqref>
            </x14:sparkline>
            <x14:sparkline>
              <xm:f>'Table XVII'!R17:AA17</xm:f>
              <xm:sqref>D17</xm:sqref>
            </x14:sparkline>
            <x14:sparkline>
              <xm:f>'Table XVII'!R18:AA18</xm:f>
              <xm:sqref>D18</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Q193"/>
  <sheetViews>
    <sheetView showGridLines="0" topLeftCell="A163" workbookViewId="0">
      <selection activeCell="C178" sqref="C178:C181"/>
    </sheetView>
  </sheetViews>
  <sheetFormatPr defaultColWidth="12.140625" defaultRowHeight="15" customHeight="1" x14ac:dyDescent="0.25"/>
  <cols>
    <col min="1" max="1" width="46.42578125" style="191" customWidth="1"/>
    <col min="2" max="2" width="1.85546875" style="191" customWidth="1"/>
    <col min="3" max="4" width="12.140625" style="191" customWidth="1"/>
    <col min="5" max="5" width="1.85546875" style="191" customWidth="1"/>
    <col min="6" max="7" width="12.140625" style="191" customWidth="1"/>
    <col min="8" max="8" width="1.85546875" style="191" customWidth="1"/>
    <col min="9" max="10" width="12.140625" style="191" customWidth="1"/>
    <col min="11" max="11" width="12.140625" style="194" customWidth="1"/>
    <col min="12" max="16384" width="12.140625" style="190"/>
  </cols>
  <sheetData>
    <row r="1" spans="1:43" ht="15" customHeight="1" x14ac:dyDescent="0.2">
      <c r="A1" s="844" t="s">
        <v>308</v>
      </c>
      <c r="B1" s="844"/>
      <c r="C1" s="844"/>
      <c r="D1" s="844"/>
      <c r="E1" s="844"/>
      <c r="F1" s="844"/>
      <c r="G1" s="844"/>
      <c r="H1" s="844"/>
      <c r="I1" s="844"/>
      <c r="J1" s="844"/>
      <c r="K1" s="186"/>
      <c r="L1" s="186"/>
      <c r="M1" s="186"/>
      <c r="N1" s="186"/>
      <c r="O1" s="186"/>
      <c r="P1" s="186"/>
      <c r="Q1" s="186"/>
      <c r="R1" s="186"/>
      <c r="S1" s="186"/>
      <c r="T1" s="186"/>
      <c r="U1" s="186"/>
      <c r="W1" s="186"/>
      <c r="X1" s="186"/>
      <c r="Y1" s="186"/>
      <c r="Z1" s="186"/>
      <c r="AA1" s="186"/>
      <c r="AB1" s="186"/>
      <c r="AC1" s="186"/>
      <c r="AD1" s="186"/>
      <c r="AE1" s="186"/>
      <c r="AF1" s="186"/>
      <c r="AH1" s="186"/>
      <c r="AI1" s="186"/>
      <c r="AJ1" s="186"/>
      <c r="AK1" s="186"/>
      <c r="AL1" s="186"/>
      <c r="AM1" s="186"/>
      <c r="AN1" s="186"/>
      <c r="AO1" s="186"/>
      <c r="AP1" s="186"/>
      <c r="AQ1" s="186"/>
    </row>
    <row r="2" spans="1:43" ht="60" customHeight="1" x14ac:dyDescent="0.25">
      <c r="A2" s="893" t="s">
        <v>437</v>
      </c>
      <c r="B2" s="893"/>
      <c r="C2" s="893"/>
      <c r="D2" s="893"/>
      <c r="E2" s="893"/>
      <c r="F2" s="893"/>
      <c r="G2" s="893"/>
      <c r="H2" s="893"/>
      <c r="I2" s="893"/>
      <c r="J2" s="893"/>
      <c r="K2" s="312"/>
      <c r="L2" s="312"/>
      <c r="M2" s="312"/>
      <c r="N2" s="312"/>
      <c r="O2" s="312"/>
      <c r="P2" s="312"/>
      <c r="Q2" s="312"/>
      <c r="R2" s="312"/>
      <c r="S2" s="312"/>
      <c r="T2" s="312"/>
      <c r="U2" s="312"/>
      <c r="W2" s="312"/>
      <c r="X2" s="312"/>
      <c r="Y2" s="312"/>
      <c r="Z2" s="312"/>
      <c r="AA2" s="312"/>
      <c r="AB2" s="312"/>
      <c r="AC2" s="312"/>
      <c r="AD2" s="312"/>
      <c r="AE2" s="312"/>
      <c r="AF2" s="312"/>
      <c r="AH2" s="312"/>
      <c r="AI2" s="312"/>
      <c r="AJ2" s="312"/>
      <c r="AK2" s="312"/>
      <c r="AL2" s="312"/>
      <c r="AM2" s="312"/>
      <c r="AN2" s="312"/>
      <c r="AO2" s="312"/>
      <c r="AP2" s="312"/>
      <c r="AQ2" s="312"/>
    </row>
    <row r="3" spans="1:43" ht="15" customHeight="1" thickBot="1" x14ac:dyDescent="0.25">
      <c r="A3" s="908" t="s">
        <v>578</v>
      </c>
      <c r="B3" s="898"/>
      <c r="C3" s="898"/>
      <c r="D3" s="898"/>
      <c r="E3" s="898"/>
      <c r="F3" s="898"/>
      <c r="G3" s="898"/>
      <c r="H3" s="898"/>
      <c r="I3" s="898"/>
      <c r="J3" s="898"/>
      <c r="K3" s="314"/>
      <c r="L3" s="378"/>
      <c r="M3" s="378"/>
      <c r="N3" s="378"/>
      <c r="O3" s="378"/>
      <c r="P3" s="378"/>
      <c r="Q3" s="378"/>
      <c r="R3" s="378"/>
      <c r="S3" s="378"/>
      <c r="T3" s="378"/>
      <c r="U3" s="378"/>
    </row>
    <row r="4" spans="1:43" s="310" customFormat="1" ht="20.100000000000001" customHeight="1" x14ac:dyDescent="0.25">
      <c r="A4" s="905" t="s">
        <v>5</v>
      </c>
      <c r="B4" s="325"/>
      <c r="C4" s="889" t="s">
        <v>6</v>
      </c>
      <c r="D4" s="889"/>
      <c r="E4" s="325"/>
      <c r="F4" s="889" t="s">
        <v>7</v>
      </c>
      <c r="G4" s="889"/>
      <c r="H4" s="325"/>
      <c r="I4" s="889" t="s">
        <v>8</v>
      </c>
      <c r="J4" s="889"/>
      <c r="K4" s="324"/>
      <c r="L4" s="901" t="s">
        <v>432</v>
      </c>
      <c r="M4" s="901"/>
      <c r="N4" s="901"/>
      <c r="O4" s="901"/>
      <c r="P4" s="901"/>
      <c r="Q4" s="901"/>
      <c r="R4" s="901"/>
      <c r="S4" s="901"/>
      <c r="T4" s="901"/>
      <c r="U4" s="901"/>
      <c r="W4" s="901" t="s">
        <v>431</v>
      </c>
      <c r="X4" s="901"/>
      <c r="Y4" s="901"/>
      <c r="Z4" s="901"/>
      <c r="AA4" s="901"/>
      <c r="AB4" s="901"/>
      <c r="AC4" s="901"/>
      <c r="AD4" s="901"/>
      <c r="AE4" s="901"/>
      <c r="AF4" s="901"/>
      <c r="AH4" s="901" t="s">
        <v>430</v>
      </c>
      <c r="AI4" s="901"/>
      <c r="AJ4" s="901"/>
      <c r="AK4" s="901"/>
      <c r="AL4" s="901"/>
      <c r="AM4" s="901"/>
      <c r="AN4" s="901"/>
      <c r="AO4" s="901"/>
      <c r="AP4" s="901"/>
      <c r="AQ4" s="901"/>
    </row>
    <row r="5" spans="1:43" s="310" customFormat="1" ht="20.100000000000001" customHeight="1" x14ac:dyDescent="0.25">
      <c r="A5" s="906"/>
      <c r="B5" s="197"/>
      <c r="C5" s="282" t="s">
        <v>419</v>
      </c>
      <c r="D5" s="282" t="s">
        <v>406</v>
      </c>
      <c r="E5" s="197"/>
      <c r="F5" s="282" t="s">
        <v>419</v>
      </c>
      <c r="G5" s="282" t="s">
        <v>406</v>
      </c>
      <c r="H5" s="197"/>
      <c r="I5" s="282" t="s">
        <v>419</v>
      </c>
      <c r="J5" s="282" t="s">
        <v>406</v>
      </c>
      <c r="K5" s="197"/>
      <c r="L5" s="323">
        <v>2008</v>
      </c>
      <c r="M5" s="323">
        <v>2009</v>
      </c>
      <c r="N5" s="323">
        <v>2010</v>
      </c>
      <c r="O5" s="323">
        <v>2011</v>
      </c>
      <c r="P5" s="323">
        <v>2012</v>
      </c>
      <c r="Q5" s="323">
        <v>2013</v>
      </c>
      <c r="R5" s="323">
        <v>2014</v>
      </c>
      <c r="S5" s="323">
        <v>2015</v>
      </c>
      <c r="T5" s="323">
        <v>2016</v>
      </c>
      <c r="U5" s="323">
        <v>2017</v>
      </c>
      <c r="W5" s="323">
        <v>2008</v>
      </c>
      <c r="X5" s="323">
        <v>2009</v>
      </c>
      <c r="Y5" s="323">
        <v>2010</v>
      </c>
      <c r="Z5" s="323">
        <v>2011</v>
      </c>
      <c r="AA5" s="323">
        <v>2012</v>
      </c>
      <c r="AB5" s="323">
        <v>2013</v>
      </c>
      <c r="AC5" s="323">
        <v>2014</v>
      </c>
      <c r="AD5" s="323">
        <v>2015</v>
      </c>
      <c r="AE5" s="323">
        <v>2016</v>
      </c>
      <c r="AF5" s="323">
        <v>2017</v>
      </c>
      <c r="AH5" s="323">
        <v>2008</v>
      </c>
      <c r="AI5" s="323">
        <v>2009</v>
      </c>
      <c r="AJ5" s="323">
        <v>2010</v>
      </c>
      <c r="AK5" s="323">
        <v>2011</v>
      </c>
      <c r="AL5" s="323">
        <v>2012</v>
      </c>
      <c r="AM5" s="323">
        <v>2013</v>
      </c>
      <c r="AN5" s="323">
        <v>2014</v>
      </c>
      <c r="AO5" s="323">
        <v>2015</v>
      </c>
      <c r="AP5" s="323">
        <v>2016</v>
      </c>
      <c r="AQ5" s="323">
        <v>2017</v>
      </c>
    </row>
    <row r="6" spans="1:43" ht="0.95" customHeight="1" x14ac:dyDescent="0.2"/>
    <row r="7" spans="1:43" s="195" customFormat="1" ht="15" customHeight="1" x14ac:dyDescent="0.2">
      <c r="A7" s="196" t="s">
        <v>9</v>
      </c>
      <c r="B7" s="196"/>
      <c r="C7" s="301">
        <v>46695</v>
      </c>
      <c r="D7" s="196"/>
      <c r="E7" s="196"/>
      <c r="F7" s="301">
        <v>439654</v>
      </c>
      <c r="G7" s="196"/>
      <c r="H7" s="196"/>
      <c r="I7" s="301">
        <v>29285</v>
      </c>
      <c r="J7" s="196"/>
      <c r="K7" s="288"/>
      <c r="L7" s="301">
        <v>101</v>
      </c>
      <c r="M7" s="301">
        <v>889</v>
      </c>
      <c r="N7" s="301">
        <v>2149</v>
      </c>
      <c r="O7" s="301">
        <v>3442</v>
      </c>
      <c r="P7" s="301">
        <v>4494</v>
      </c>
      <c r="Q7" s="301">
        <v>5451</v>
      </c>
      <c r="R7" s="301">
        <v>7065</v>
      </c>
      <c r="S7" s="301">
        <v>7629</v>
      </c>
      <c r="T7" s="301">
        <v>7847</v>
      </c>
      <c r="U7" s="301">
        <v>7628</v>
      </c>
      <c r="W7" s="301">
        <v>630</v>
      </c>
      <c r="X7" s="301">
        <v>8816</v>
      </c>
      <c r="Y7" s="301">
        <v>23821</v>
      </c>
      <c r="Z7" s="301">
        <v>37077</v>
      </c>
      <c r="AA7" s="301">
        <v>48101</v>
      </c>
      <c r="AB7" s="301">
        <v>56630</v>
      </c>
      <c r="AC7" s="301">
        <v>61196</v>
      </c>
      <c r="AD7" s="301">
        <v>67015</v>
      </c>
      <c r="AE7" s="301">
        <v>68499</v>
      </c>
      <c r="AF7" s="301">
        <v>67869</v>
      </c>
      <c r="AH7" s="301">
        <v>39</v>
      </c>
      <c r="AI7" s="301">
        <v>494</v>
      </c>
      <c r="AJ7" s="301">
        <v>1145</v>
      </c>
      <c r="AK7" s="301">
        <v>1898</v>
      </c>
      <c r="AL7" s="301">
        <v>3442</v>
      </c>
      <c r="AM7" s="301">
        <v>4399</v>
      </c>
      <c r="AN7" s="301">
        <v>4827</v>
      </c>
      <c r="AO7" s="301">
        <v>5276</v>
      </c>
      <c r="AP7" s="301">
        <v>4214</v>
      </c>
      <c r="AQ7" s="301">
        <v>3551</v>
      </c>
    </row>
    <row r="8" spans="1:43" ht="15" customHeight="1" x14ac:dyDescent="0.2">
      <c r="A8" s="191" t="s">
        <v>10</v>
      </c>
      <c r="C8" s="192">
        <v>15380</v>
      </c>
      <c r="F8" s="192">
        <v>85868</v>
      </c>
      <c r="I8" s="192">
        <v>5227</v>
      </c>
      <c r="L8" s="192">
        <v>42</v>
      </c>
      <c r="M8" s="192">
        <v>279</v>
      </c>
      <c r="N8" s="192">
        <v>769</v>
      </c>
      <c r="O8" s="192">
        <v>1185</v>
      </c>
      <c r="P8" s="192">
        <v>1510</v>
      </c>
      <c r="Q8" s="192">
        <v>1910</v>
      </c>
      <c r="R8" s="192">
        <v>2205</v>
      </c>
      <c r="S8" s="192">
        <v>2422</v>
      </c>
      <c r="T8" s="192">
        <v>2541</v>
      </c>
      <c r="U8" s="192">
        <v>2517</v>
      </c>
      <c r="W8" s="192">
        <v>126</v>
      </c>
      <c r="X8" s="192">
        <v>1840</v>
      </c>
      <c r="Y8" s="192">
        <v>4947</v>
      </c>
      <c r="Z8" s="192">
        <v>7428</v>
      </c>
      <c r="AA8" s="192">
        <v>9363</v>
      </c>
      <c r="AB8" s="192">
        <v>11146</v>
      </c>
      <c r="AC8" s="192">
        <v>12047</v>
      </c>
      <c r="AD8" s="192">
        <v>12906</v>
      </c>
      <c r="AE8" s="192">
        <v>12922</v>
      </c>
      <c r="AF8" s="192">
        <v>13143</v>
      </c>
      <c r="AH8" s="192">
        <v>8</v>
      </c>
      <c r="AI8" s="192">
        <v>69</v>
      </c>
      <c r="AJ8" s="192">
        <v>181</v>
      </c>
      <c r="AK8" s="192">
        <v>293</v>
      </c>
      <c r="AL8" s="192">
        <v>520</v>
      </c>
      <c r="AM8" s="192">
        <v>758</v>
      </c>
      <c r="AN8" s="192">
        <v>886</v>
      </c>
      <c r="AO8" s="192">
        <v>1108</v>
      </c>
      <c r="AP8" s="192">
        <v>812</v>
      </c>
      <c r="AQ8" s="192">
        <v>592</v>
      </c>
    </row>
    <row r="9" spans="1:43" ht="15" customHeight="1" x14ac:dyDescent="0.2">
      <c r="A9" s="191" t="s">
        <v>11</v>
      </c>
      <c r="C9" s="192">
        <v>7457</v>
      </c>
      <c r="F9" s="192">
        <v>34089</v>
      </c>
      <c r="I9" s="192">
        <v>1805</v>
      </c>
      <c r="L9" s="192">
        <v>15</v>
      </c>
      <c r="M9" s="192">
        <v>156</v>
      </c>
      <c r="N9" s="192">
        <v>317</v>
      </c>
      <c r="O9" s="192">
        <v>485</v>
      </c>
      <c r="P9" s="192">
        <v>630</v>
      </c>
      <c r="Q9" s="192">
        <v>790</v>
      </c>
      <c r="R9" s="192">
        <v>1044</v>
      </c>
      <c r="S9" s="192">
        <v>1222</v>
      </c>
      <c r="T9" s="192">
        <v>1473</v>
      </c>
      <c r="U9" s="192">
        <v>1325</v>
      </c>
      <c r="W9" s="192">
        <v>6</v>
      </c>
      <c r="X9" s="192">
        <v>218</v>
      </c>
      <c r="Y9" s="192">
        <v>1108</v>
      </c>
      <c r="Z9" s="192">
        <v>1927</v>
      </c>
      <c r="AA9" s="192">
        <v>3137</v>
      </c>
      <c r="AB9" s="192">
        <v>4117</v>
      </c>
      <c r="AC9" s="192">
        <v>5104</v>
      </c>
      <c r="AD9" s="192">
        <v>5819</v>
      </c>
      <c r="AE9" s="192">
        <v>6422</v>
      </c>
      <c r="AF9" s="192">
        <v>6231</v>
      </c>
      <c r="AH9" s="192">
        <v>0</v>
      </c>
      <c r="AI9" s="192">
        <v>5</v>
      </c>
      <c r="AJ9" s="192">
        <v>27</v>
      </c>
      <c r="AK9" s="192">
        <v>59</v>
      </c>
      <c r="AL9" s="192">
        <v>187</v>
      </c>
      <c r="AM9" s="192">
        <v>296</v>
      </c>
      <c r="AN9" s="192">
        <v>376</v>
      </c>
      <c r="AO9" s="192">
        <v>462</v>
      </c>
      <c r="AP9" s="192">
        <v>244</v>
      </c>
      <c r="AQ9" s="192">
        <v>149</v>
      </c>
    </row>
    <row r="10" spans="1:43" ht="15" customHeight="1" x14ac:dyDescent="0.2">
      <c r="A10" s="191" t="s">
        <v>12</v>
      </c>
      <c r="C10" s="192">
        <v>23858</v>
      </c>
      <c r="F10" s="192">
        <v>203251</v>
      </c>
      <c r="I10" s="192">
        <v>17589</v>
      </c>
      <c r="L10" s="192">
        <v>44</v>
      </c>
      <c r="M10" s="192">
        <v>454</v>
      </c>
      <c r="N10" s="192">
        <v>1063</v>
      </c>
      <c r="O10" s="192">
        <v>1772</v>
      </c>
      <c r="P10" s="192">
        <v>2354</v>
      </c>
      <c r="Q10" s="192">
        <v>2751</v>
      </c>
      <c r="R10" s="192">
        <v>3816</v>
      </c>
      <c r="S10" s="192">
        <v>3985</v>
      </c>
      <c r="T10" s="192">
        <v>3833</v>
      </c>
      <c r="U10" s="192">
        <v>3786</v>
      </c>
      <c r="W10" s="192">
        <v>343</v>
      </c>
      <c r="X10" s="192">
        <v>4672</v>
      </c>
      <c r="Y10" s="192">
        <v>12082</v>
      </c>
      <c r="Z10" s="192">
        <v>18260</v>
      </c>
      <c r="AA10" s="192">
        <v>23223</v>
      </c>
      <c r="AB10" s="192">
        <v>26705</v>
      </c>
      <c r="AC10" s="192">
        <v>28053</v>
      </c>
      <c r="AD10" s="192">
        <v>30158</v>
      </c>
      <c r="AE10" s="192">
        <v>30223</v>
      </c>
      <c r="AF10" s="192">
        <v>29532</v>
      </c>
      <c r="AH10" s="192">
        <v>19</v>
      </c>
      <c r="AI10" s="192">
        <v>319</v>
      </c>
      <c r="AJ10" s="192">
        <v>768</v>
      </c>
      <c r="AK10" s="192">
        <v>1264</v>
      </c>
      <c r="AL10" s="192">
        <v>2104</v>
      </c>
      <c r="AM10" s="192">
        <v>2581</v>
      </c>
      <c r="AN10" s="192">
        <v>2897</v>
      </c>
      <c r="AO10" s="192">
        <v>2911</v>
      </c>
      <c r="AP10" s="192">
        <v>2564</v>
      </c>
      <c r="AQ10" s="192">
        <v>2162</v>
      </c>
    </row>
    <row r="11" spans="1:43" ht="15" customHeight="1" thickBot="1" x14ac:dyDescent="0.25">
      <c r="A11" s="191" t="s">
        <v>13</v>
      </c>
      <c r="C11" s="376">
        <v>0</v>
      </c>
      <c r="D11" s="319"/>
      <c r="F11" s="376">
        <v>116446</v>
      </c>
      <c r="G11" s="319"/>
      <c r="I11" s="376">
        <v>4664</v>
      </c>
      <c r="J11" s="319"/>
      <c r="L11" s="192">
        <v>0</v>
      </c>
      <c r="M11" s="192">
        <v>0</v>
      </c>
      <c r="N11" s="192">
        <v>0</v>
      </c>
      <c r="O11" s="192">
        <v>0</v>
      </c>
      <c r="P11" s="192">
        <v>0</v>
      </c>
      <c r="Q11" s="192">
        <v>0</v>
      </c>
      <c r="R11" s="192">
        <v>0</v>
      </c>
      <c r="S11" s="192">
        <v>0</v>
      </c>
      <c r="T11" s="192">
        <v>0</v>
      </c>
      <c r="U11" s="192">
        <v>0</v>
      </c>
      <c r="W11" s="192">
        <v>155</v>
      </c>
      <c r="X11" s="192">
        <v>2086</v>
      </c>
      <c r="Y11" s="192">
        <v>5684</v>
      </c>
      <c r="Z11" s="192">
        <v>9462</v>
      </c>
      <c r="AA11" s="192">
        <v>12378</v>
      </c>
      <c r="AB11" s="192">
        <v>14662</v>
      </c>
      <c r="AC11" s="192">
        <v>15992</v>
      </c>
      <c r="AD11" s="192">
        <v>18132</v>
      </c>
      <c r="AE11" s="192">
        <v>18932</v>
      </c>
      <c r="AF11" s="192">
        <v>18963</v>
      </c>
      <c r="AH11" s="192">
        <v>12</v>
      </c>
      <c r="AI11" s="192">
        <v>101</v>
      </c>
      <c r="AJ11" s="192">
        <v>169</v>
      </c>
      <c r="AK11" s="192">
        <v>282</v>
      </c>
      <c r="AL11" s="192">
        <v>631</v>
      </c>
      <c r="AM11" s="192">
        <v>764</v>
      </c>
      <c r="AN11" s="192">
        <v>668</v>
      </c>
      <c r="AO11" s="192">
        <v>795</v>
      </c>
      <c r="AP11" s="192">
        <v>594</v>
      </c>
      <c r="AQ11" s="192">
        <v>648</v>
      </c>
    </row>
    <row r="12" spans="1:43" s="195" customFormat="1" ht="15" customHeight="1" thickTop="1" x14ac:dyDescent="0.2">
      <c r="A12" s="277" t="s">
        <v>10</v>
      </c>
      <c r="B12" s="196"/>
      <c r="C12" s="301">
        <v>15380</v>
      </c>
      <c r="D12" s="196"/>
      <c r="E12" s="196"/>
      <c r="F12" s="301">
        <v>85868</v>
      </c>
      <c r="G12" s="196"/>
      <c r="H12" s="196"/>
      <c r="I12" s="301">
        <v>5227</v>
      </c>
      <c r="J12" s="196"/>
      <c r="K12" s="288"/>
      <c r="L12" s="299">
        <v>42</v>
      </c>
      <c r="M12" s="299">
        <v>279</v>
      </c>
      <c r="N12" s="299">
        <v>769</v>
      </c>
      <c r="O12" s="299">
        <v>1185</v>
      </c>
      <c r="P12" s="299">
        <v>1510</v>
      </c>
      <c r="Q12" s="299">
        <v>1910</v>
      </c>
      <c r="R12" s="299">
        <v>2205</v>
      </c>
      <c r="S12" s="299">
        <v>2422</v>
      </c>
      <c r="T12" s="299">
        <v>2541</v>
      </c>
      <c r="U12" s="299">
        <v>2517</v>
      </c>
      <c r="W12" s="299">
        <v>126</v>
      </c>
      <c r="X12" s="299">
        <v>1840</v>
      </c>
      <c r="Y12" s="299">
        <v>4947</v>
      </c>
      <c r="Z12" s="299">
        <v>7428</v>
      </c>
      <c r="AA12" s="299">
        <v>9363</v>
      </c>
      <c r="AB12" s="299">
        <v>11146</v>
      </c>
      <c r="AC12" s="299">
        <v>12047</v>
      </c>
      <c r="AD12" s="299">
        <v>12906</v>
      </c>
      <c r="AE12" s="299">
        <v>12922</v>
      </c>
      <c r="AF12" s="299">
        <v>13143</v>
      </c>
      <c r="AH12" s="299">
        <v>8</v>
      </c>
      <c r="AI12" s="299">
        <v>69</v>
      </c>
      <c r="AJ12" s="299">
        <v>181</v>
      </c>
      <c r="AK12" s="299">
        <v>293</v>
      </c>
      <c r="AL12" s="299">
        <v>520</v>
      </c>
      <c r="AM12" s="299">
        <v>758</v>
      </c>
      <c r="AN12" s="299">
        <v>886</v>
      </c>
      <c r="AO12" s="299">
        <v>1108</v>
      </c>
      <c r="AP12" s="299">
        <v>812</v>
      </c>
      <c r="AQ12" s="299">
        <v>592</v>
      </c>
    </row>
    <row r="13" spans="1:43" ht="15" customHeight="1" x14ac:dyDescent="0.2">
      <c r="A13" s="317" t="s">
        <v>15</v>
      </c>
      <c r="C13" s="192">
        <v>3297</v>
      </c>
      <c r="F13" s="192" t="s">
        <v>14</v>
      </c>
      <c r="I13" s="192" t="s">
        <v>14</v>
      </c>
      <c r="L13" s="192">
        <v>0</v>
      </c>
      <c r="M13" s="192">
        <v>38</v>
      </c>
      <c r="N13" s="192">
        <v>145</v>
      </c>
      <c r="O13" s="192">
        <v>240</v>
      </c>
      <c r="P13" s="192">
        <v>294</v>
      </c>
      <c r="Q13" s="192">
        <v>399</v>
      </c>
      <c r="R13" s="192">
        <v>396</v>
      </c>
      <c r="S13" s="192">
        <v>499</v>
      </c>
      <c r="T13" s="192">
        <v>644</v>
      </c>
      <c r="U13" s="192">
        <v>642</v>
      </c>
      <c r="W13" s="192" t="s">
        <v>14</v>
      </c>
      <c r="X13" s="192" t="s">
        <v>14</v>
      </c>
      <c r="Y13" s="192" t="s">
        <v>14</v>
      </c>
      <c r="Z13" s="192" t="s">
        <v>14</v>
      </c>
      <c r="AA13" s="192" t="s">
        <v>14</v>
      </c>
      <c r="AB13" s="192" t="s">
        <v>14</v>
      </c>
      <c r="AC13" s="192" t="s">
        <v>14</v>
      </c>
      <c r="AD13" s="192" t="s">
        <v>14</v>
      </c>
      <c r="AE13" s="192" t="s">
        <v>14</v>
      </c>
      <c r="AF13" s="192" t="s">
        <v>14</v>
      </c>
      <c r="AH13" s="192" t="s">
        <v>14</v>
      </c>
      <c r="AI13" s="192" t="s">
        <v>14</v>
      </c>
      <c r="AJ13" s="192" t="s">
        <v>14</v>
      </c>
      <c r="AK13" s="192" t="s">
        <v>14</v>
      </c>
      <c r="AL13" s="192" t="s">
        <v>14</v>
      </c>
      <c r="AM13" s="192" t="s">
        <v>14</v>
      </c>
      <c r="AN13" s="192" t="s">
        <v>14</v>
      </c>
      <c r="AO13" s="192" t="s">
        <v>14</v>
      </c>
      <c r="AP13" s="192" t="s">
        <v>14</v>
      </c>
      <c r="AQ13" s="192" t="s">
        <v>14</v>
      </c>
    </row>
    <row r="14" spans="1:43" ht="15" customHeight="1" x14ac:dyDescent="0.2">
      <c r="A14" s="317" t="s">
        <v>16</v>
      </c>
      <c r="C14" s="192">
        <v>1620</v>
      </c>
      <c r="F14" s="192" t="s">
        <v>14</v>
      </c>
      <c r="I14" s="192" t="s">
        <v>14</v>
      </c>
      <c r="L14" s="192">
        <v>3</v>
      </c>
      <c r="M14" s="192">
        <v>46</v>
      </c>
      <c r="N14" s="192">
        <v>87</v>
      </c>
      <c r="O14" s="192">
        <v>172</v>
      </c>
      <c r="P14" s="192">
        <v>156</v>
      </c>
      <c r="Q14" s="192">
        <v>129</v>
      </c>
      <c r="R14" s="192">
        <v>205</v>
      </c>
      <c r="S14" s="192">
        <v>254</v>
      </c>
      <c r="T14" s="192">
        <v>293</v>
      </c>
      <c r="U14" s="192">
        <v>275</v>
      </c>
      <c r="W14" s="192" t="s">
        <v>14</v>
      </c>
      <c r="X14" s="192" t="s">
        <v>14</v>
      </c>
      <c r="Y14" s="192" t="s">
        <v>14</v>
      </c>
      <c r="Z14" s="192" t="s">
        <v>14</v>
      </c>
      <c r="AA14" s="192" t="s">
        <v>14</v>
      </c>
      <c r="AB14" s="192" t="s">
        <v>14</v>
      </c>
      <c r="AC14" s="192" t="s">
        <v>14</v>
      </c>
      <c r="AD14" s="192" t="s">
        <v>14</v>
      </c>
      <c r="AE14" s="192" t="s">
        <v>14</v>
      </c>
      <c r="AF14" s="192" t="s">
        <v>14</v>
      </c>
      <c r="AH14" s="192" t="s">
        <v>14</v>
      </c>
      <c r="AI14" s="192" t="s">
        <v>14</v>
      </c>
      <c r="AJ14" s="192" t="s">
        <v>14</v>
      </c>
      <c r="AK14" s="192" t="s">
        <v>14</v>
      </c>
      <c r="AL14" s="192" t="s">
        <v>14</v>
      </c>
      <c r="AM14" s="192" t="s">
        <v>14</v>
      </c>
      <c r="AN14" s="192" t="s">
        <v>14</v>
      </c>
      <c r="AO14" s="192" t="s">
        <v>14</v>
      </c>
      <c r="AP14" s="192" t="s">
        <v>14</v>
      </c>
      <c r="AQ14" s="192" t="s">
        <v>14</v>
      </c>
    </row>
    <row r="15" spans="1:43" ht="15" customHeight="1" x14ac:dyDescent="0.2">
      <c r="A15" s="317" t="s">
        <v>17</v>
      </c>
      <c r="C15" s="192">
        <v>9219</v>
      </c>
      <c r="F15" s="192" t="s">
        <v>14</v>
      </c>
      <c r="I15" s="192" t="s">
        <v>14</v>
      </c>
      <c r="L15" s="192">
        <v>39</v>
      </c>
      <c r="M15" s="192">
        <v>178</v>
      </c>
      <c r="N15" s="192">
        <v>488</v>
      </c>
      <c r="O15" s="192">
        <v>676</v>
      </c>
      <c r="P15" s="192">
        <v>926</v>
      </c>
      <c r="Q15" s="192">
        <v>1240</v>
      </c>
      <c r="R15" s="192">
        <v>1438</v>
      </c>
      <c r="S15" s="192">
        <v>1451</v>
      </c>
      <c r="T15" s="192">
        <v>1374</v>
      </c>
      <c r="U15" s="192">
        <v>1409</v>
      </c>
      <c r="W15" s="192" t="s">
        <v>14</v>
      </c>
      <c r="X15" s="192" t="s">
        <v>14</v>
      </c>
      <c r="Y15" s="192" t="s">
        <v>14</v>
      </c>
      <c r="Z15" s="192" t="s">
        <v>14</v>
      </c>
      <c r="AA15" s="192" t="s">
        <v>14</v>
      </c>
      <c r="AB15" s="192" t="s">
        <v>14</v>
      </c>
      <c r="AC15" s="192" t="s">
        <v>14</v>
      </c>
      <c r="AD15" s="192" t="s">
        <v>14</v>
      </c>
      <c r="AE15" s="192" t="s">
        <v>14</v>
      </c>
      <c r="AF15" s="192" t="s">
        <v>14</v>
      </c>
      <c r="AH15" s="192" t="s">
        <v>14</v>
      </c>
      <c r="AI15" s="192" t="s">
        <v>14</v>
      </c>
      <c r="AJ15" s="192" t="s">
        <v>14</v>
      </c>
      <c r="AK15" s="192" t="s">
        <v>14</v>
      </c>
      <c r="AL15" s="192" t="s">
        <v>14</v>
      </c>
      <c r="AM15" s="192" t="s">
        <v>14</v>
      </c>
      <c r="AN15" s="192" t="s">
        <v>14</v>
      </c>
      <c r="AO15" s="192" t="s">
        <v>14</v>
      </c>
      <c r="AP15" s="192" t="s">
        <v>14</v>
      </c>
      <c r="AQ15" s="192" t="s">
        <v>14</v>
      </c>
    </row>
    <row r="16" spans="1:43" ht="15" customHeight="1" x14ac:dyDescent="0.2">
      <c r="A16" s="317" t="s">
        <v>18</v>
      </c>
      <c r="C16" s="192">
        <v>352</v>
      </c>
      <c r="F16" s="192" t="s">
        <v>14</v>
      </c>
      <c r="I16" s="192" t="s">
        <v>14</v>
      </c>
      <c r="L16" s="192">
        <v>0</v>
      </c>
      <c r="M16" s="192">
        <v>3</v>
      </c>
      <c r="N16" s="192">
        <v>12</v>
      </c>
      <c r="O16" s="192">
        <v>27</v>
      </c>
      <c r="P16" s="192">
        <v>44</v>
      </c>
      <c r="Q16" s="192">
        <v>39</v>
      </c>
      <c r="R16" s="192">
        <v>59</v>
      </c>
      <c r="S16" s="192">
        <v>65</v>
      </c>
      <c r="T16" s="192">
        <v>58</v>
      </c>
      <c r="U16" s="192">
        <v>45</v>
      </c>
      <c r="W16" s="192" t="s">
        <v>14</v>
      </c>
      <c r="X16" s="192" t="s">
        <v>14</v>
      </c>
      <c r="Y16" s="192" t="s">
        <v>14</v>
      </c>
      <c r="Z16" s="192" t="s">
        <v>14</v>
      </c>
      <c r="AA16" s="192" t="s">
        <v>14</v>
      </c>
      <c r="AB16" s="192" t="s">
        <v>14</v>
      </c>
      <c r="AC16" s="192" t="s">
        <v>14</v>
      </c>
      <c r="AD16" s="192" t="s">
        <v>14</v>
      </c>
      <c r="AE16" s="192" t="s">
        <v>14</v>
      </c>
      <c r="AF16" s="192" t="s">
        <v>14</v>
      </c>
      <c r="AH16" s="192" t="s">
        <v>14</v>
      </c>
      <c r="AI16" s="192" t="s">
        <v>14</v>
      </c>
      <c r="AJ16" s="192" t="s">
        <v>14</v>
      </c>
      <c r="AK16" s="192" t="s">
        <v>14</v>
      </c>
      <c r="AL16" s="192" t="s">
        <v>14</v>
      </c>
      <c r="AM16" s="192" t="s">
        <v>14</v>
      </c>
      <c r="AN16" s="192" t="s">
        <v>14</v>
      </c>
      <c r="AO16" s="192" t="s">
        <v>14</v>
      </c>
      <c r="AP16" s="192" t="s">
        <v>14</v>
      </c>
      <c r="AQ16" s="192" t="s">
        <v>14</v>
      </c>
    </row>
    <row r="17" spans="1:43" ht="15" customHeight="1" x14ac:dyDescent="0.2">
      <c r="A17" s="317" t="s">
        <v>20</v>
      </c>
      <c r="C17" s="192">
        <v>711</v>
      </c>
      <c r="F17" s="192" t="s">
        <v>14</v>
      </c>
      <c r="I17" s="192" t="s">
        <v>14</v>
      </c>
      <c r="L17" s="192">
        <v>0</v>
      </c>
      <c r="M17" s="192">
        <v>8</v>
      </c>
      <c r="N17" s="192">
        <v>30</v>
      </c>
      <c r="O17" s="192">
        <v>52</v>
      </c>
      <c r="P17" s="192">
        <v>77</v>
      </c>
      <c r="Q17" s="192">
        <v>79</v>
      </c>
      <c r="R17" s="192">
        <v>89</v>
      </c>
      <c r="S17" s="192">
        <v>114</v>
      </c>
      <c r="T17" s="192">
        <v>136</v>
      </c>
      <c r="U17" s="192">
        <v>126</v>
      </c>
      <c r="W17" s="192" t="s">
        <v>14</v>
      </c>
      <c r="X17" s="192" t="s">
        <v>14</v>
      </c>
      <c r="Y17" s="192" t="s">
        <v>14</v>
      </c>
      <c r="Z17" s="192" t="s">
        <v>14</v>
      </c>
      <c r="AA17" s="192" t="s">
        <v>14</v>
      </c>
      <c r="AB17" s="192" t="s">
        <v>14</v>
      </c>
      <c r="AC17" s="192" t="s">
        <v>14</v>
      </c>
      <c r="AD17" s="192" t="s">
        <v>14</v>
      </c>
      <c r="AE17" s="192" t="s">
        <v>14</v>
      </c>
      <c r="AF17" s="192" t="s">
        <v>14</v>
      </c>
      <c r="AH17" s="192" t="s">
        <v>14</v>
      </c>
      <c r="AI17" s="192" t="s">
        <v>14</v>
      </c>
      <c r="AJ17" s="192" t="s">
        <v>14</v>
      </c>
      <c r="AK17" s="192" t="s">
        <v>14</v>
      </c>
      <c r="AL17" s="192" t="s">
        <v>14</v>
      </c>
      <c r="AM17" s="192" t="s">
        <v>14</v>
      </c>
      <c r="AN17" s="192" t="s">
        <v>14</v>
      </c>
      <c r="AO17" s="192" t="s">
        <v>14</v>
      </c>
      <c r="AP17" s="192" t="s">
        <v>14</v>
      </c>
      <c r="AQ17" s="192" t="s">
        <v>14</v>
      </c>
    </row>
    <row r="18" spans="1:43" ht="15" customHeight="1" x14ac:dyDescent="0.2">
      <c r="A18" s="317" t="s">
        <v>21</v>
      </c>
      <c r="C18" s="192">
        <v>148</v>
      </c>
      <c r="F18" s="192" t="s">
        <v>14</v>
      </c>
      <c r="I18" s="192" t="s">
        <v>14</v>
      </c>
      <c r="L18" s="192">
        <v>0</v>
      </c>
      <c r="M18" s="192">
        <v>5</v>
      </c>
      <c r="N18" s="192">
        <v>6</v>
      </c>
      <c r="O18" s="192">
        <v>14</v>
      </c>
      <c r="P18" s="192">
        <v>7</v>
      </c>
      <c r="Q18" s="192">
        <v>22</v>
      </c>
      <c r="R18" s="192">
        <v>16</v>
      </c>
      <c r="S18" s="192">
        <v>32</v>
      </c>
      <c r="T18" s="192">
        <v>31</v>
      </c>
      <c r="U18" s="192">
        <v>15</v>
      </c>
      <c r="W18" s="192" t="s">
        <v>14</v>
      </c>
      <c r="X18" s="192" t="s">
        <v>14</v>
      </c>
      <c r="Y18" s="192" t="s">
        <v>14</v>
      </c>
      <c r="Z18" s="192" t="s">
        <v>14</v>
      </c>
      <c r="AA18" s="192" t="s">
        <v>14</v>
      </c>
      <c r="AB18" s="192" t="s">
        <v>14</v>
      </c>
      <c r="AC18" s="192" t="s">
        <v>14</v>
      </c>
      <c r="AD18" s="192" t="s">
        <v>14</v>
      </c>
      <c r="AE18" s="192" t="s">
        <v>14</v>
      </c>
      <c r="AF18" s="192" t="s">
        <v>14</v>
      </c>
      <c r="AH18" s="192" t="s">
        <v>14</v>
      </c>
      <c r="AI18" s="192" t="s">
        <v>14</v>
      </c>
      <c r="AJ18" s="192" t="s">
        <v>14</v>
      </c>
      <c r="AK18" s="192" t="s">
        <v>14</v>
      </c>
      <c r="AL18" s="192" t="s">
        <v>14</v>
      </c>
      <c r="AM18" s="192" t="s">
        <v>14</v>
      </c>
      <c r="AN18" s="192" t="s">
        <v>14</v>
      </c>
      <c r="AO18" s="192" t="s">
        <v>14</v>
      </c>
      <c r="AP18" s="192" t="s">
        <v>14</v>
      </c>
      <c r="AQ18" s="192" t="s">
        <v>14</v>
      </c>
    </row>
    <row r="19" spans="1:43" ht="15" customHeight="1" x14ac:dyDescent="0.2">
      <c r="A19" s="317" t="s">
        <v>22</v>
      </c>
      <c r="C19" s="192">
        <v>33</v>
      </c>
      <c r="F19" s="192" t="s">
        <v>14</v>
      </c>
      <c r="I19" s="192" t="s">
        <v>14</v>
      </c>
      <c r="L19" s="192">
        <v>0</v>
      </c>
      <c r="M19" s="192">
        <v>1</v>
      </c>
      <c r="N19" s="192">
        <v>1</v>
      </c>
      <c r="O19" s="192">
        <v>4</v>
      </c>
      <c r="P19" s="192">
        <v>6</v>
      </c>
      <c r="Q19" s="192">
        <v>2</v>
      </c>
      <c r="R19" s="192">
        <v>2</v>
      </c>
      <c r="S19" s="192">
        <v>7</v>
      </c>
      <c r="T19" s="192">
        <v>5</v>
      </c>
      <c r="U19" s="192">
        <v>5</v>
      </c>
      <c r="W19" s="192" t="s">
        <v>14</v>
      </c>
      <c r="X19" s="192" t="s">
        <v>14</v>
      </c>
      <c r="Y19" s="192" t="s">
        <v>14</v>
      </c>
      <c r="Z19" s="192" t="s">
        <v>14</v>
      </c>
      <c r="AA19" s="192" t="s">
        <v>14</v>
      </c>
      <c r="AB19" s="192" t="s">
        <v>14</v>
      </c>
      <c r="AC19" s="192" t="s">
        <v>14</v>
      </c>
      <c r="AD19" s="192" t="s">
        <v>14</v>
      </c>
      <c r="AE19" s="192" t="s">
        <v>14</v>
      </c>
      <c r="AF19" s="192" t="s">
        <v>14</v>
      </c>
      <c r="AH19" s="192" t="s">
        <v>14</v>
      </c>
      <c r="AI19" s="192" t="s">
        <v>14</v>
      </c>
      <c r="AJ19" s="192" t="s">
        <v>14</v>
      </c>
      <c r="AK19" s="192" t="s">
        <v>14</v>
      </c>
      <c r="AL19" s="192" t="s">
        <v>14</v>
      </c>
      <c r="AM19" s="192" t="s">
        <v>14</v>
      </c>
      <c r="AN19" s="192" t="s">
        <v>14</v>
      </c>
      <c r="AO19" s="192" t="s">
        <v>14</v>
      </c>
      <c r="AP19" s="192" t="s">
        <v>14</v>
      </c>
      <c r="AQ19" s="192" t="s">
        <v>14</v>
      </c>
    </row>
    <row r="20" spans="1:43" ht="2.1" customHeight="1" thickBot="1" x14ac:dyDescent="0.25"/>
    <row r="21" spans="1:43" ht="15" customHeight="1" x14ac:dyDescent="0.2">
      <c r="A21" s="327"/>
      <c r="B21" s="327"/>
      <c r="C21" s="327"/>
      <c r="D21" s="327"/>
      <c r="E21" s="327"/>
      <c r="F21" s="327"/>
      <c r="G21" s="327"/>
      <c r="H21" s="327"/>
      <c r="I21" s="327"/>
      <c r="J21" s="327"/>
      <c r="L21" s="326"/>
      <c r="M21" s="326"/>
      <c r="N21" s="326"/>
      <c r="O21" s="326"/>
      <c r="P21" s="326"/>
      <c r="Q21" s="326"/>
      <c r="R21" s="326"/>
      <c r="S21" s="326"/>
      <c r="T21" s="326"/>
      <c r="U21" s="326"/>
      <c r="W21" s="326"/>
      <c r="X21" s="326"/>
      <c r="Y21" s="326"/>
      <c r="Z21" s="326"/>
      <c r="AA21" s="326"/>
      <c r="AB21" s="326"/>
      <c r="AC21" s="326"/>
      <c r="AD21" s="326"/>
      <c r="AE21" s="326"/>
      <c r="AF21" s="326"/>
      <c r="AH21" s="326"/>
      <c r="AI21" s="326"/>
      <c r="AJ21" s="326"/>
      <c r="AK21" s="326"/>
      <c r="AL21" s="326"/>
      <c r="AM21" s="326"/>
      <c r="AN21" s="326"/>
      <c r="AO21" s="326"/>
      <c r="AP21" s="326"/>
      <c r="AQ21" s="326"/>
    </row>
    <row r="22" spans="1:43" ht="45" customHeight="1" thickBot="1" x14ac:dyDescent="0.25">
      <c r="A22" s="908" t="s">
        <v>579</v>
      </c>
      <c r="B22" s="898"/>
      <c r="C22" s="898"/>
      <c r="D22" s="898"/>
      <c r="E22" s="898"/>
      <c r="F22" s="898"/>
      <c r="G22" s="898"/>
      <c r="H22" s="898"/>
      <c r="I22" s="898"/>
      <c r="J22" s="898"/>
      <c r="K22" s="314"/>
      <c r="L22" s="378"/>
      <c r="M22" s="378"/>
      <c r="N22" s="378"/>
      <c r="O22" s="378"/>
      <c r="P22" s="378"/>
      <c r="Q22" s="378"/>
      <c r="R22" s="378"/>
      <c r="S22" s="378"/>
      <c r="T22" s="378"/>
      <c r="U22" s="378"/>
    </row>
    <row r="23" spans="1:43" s="310" customFormat="1" ht="20.100000000000001" customHeight="1" x14ac:dyDescent="0.25">
      <c r="A23" s="905" t="s">
        <v>5</v>
      </c>
      <c r="B23" s="325"/>
      <c r="C23" s="889" t="s">
        <v>6</v>
      </c>
      <c r="D23" s="889"/>
      <c r="E23" s="325"/>
      <c r="F23" s="889" t="s">
        <v>7</v>
      </c>
      <c r="G23" s="889"/>
      <c r="H23" s="325"/>
      <c r="I23" s="889" t="s">
        <v>8</v>
      </c>
      <c r="J23" s="889"/>
      <c r="K23" s="324"/>
      <c r="L23" s="901" t="s">
        <v>432</v>
      </c>
      <c r="M23" s="901"/>
      <c r="N23" s="901"/>
      <c r="O23" s="901"/>
      <c r="P23" s="901"/>
      <c r="Q23" s="901"/>
      <c r="R23" s="901"/>
      <c r="S23" s="901"/>
      <c r="T23" s="901"/>
      <c r="U23" s="901"/>
      <c r="W23" s="901" t="s">
        <v>431</v>
      </c>
      <c r="X23" s="901"/>
      <c r="Y23" s="901"/>
      <c r="Z23" s="901"/>
      <c r="AA23" s="901"/>
      <c r="AB23" s="901"/>
      <c r="AC23" s="901"/>
      <c r="AD23" s="901"/>
      <c r="AE23" s="901"/>
      <c r="AF23" s="901"/>
      <c r="AH23" s="901" t="s">
        <v>430</v>
      </c>
      <c r="AI23" s="901"/>
      <c r="AJ23" s="901"/>
      <c r="AK23" s="901"/>
      <c r="AL23" s="901"/>
      <c r="AM23" s="901"/>
      <c r="AN23" s="901"/>
      <c r="AO23" s="901"/>
      <c r="AP23" s="901"/>
      <c r="AQ23" s="901"/>
    </row>
    <row r="24" spans="1:43" s="310" customFormat="1" ht="20.100000000000001" customHeight="1" x14ac:dyDescent="0.25">
      <c r="A24" s="906"/>
      <c r="B24" s="197"/>
      <c r="C24" s="282" t="s">
        <v>418</v>
      </c>
      <c r="D24" s="282" t="s">
        <v>406</v>
      </c>
      <c r="E24" s="197"/>
      <c r="F24" s="282" t="s">
        <v>418</v>
      </c>
      <c r="G24" s="282" t="s">
        <v>406</v>
      </c>
      <c r="H24" s="197"/>
      <c r="I24" s="282" t="s">
        <v>418</v>
      </c>
      <c r="J24" s="282" t="s">
        <v>406</v>
      </c>
      <c r="K24" s="197"/>
      <c r="L24" s="323">
        <v>2008</v>
      </c>
      <c r="M24" s="323">
        <v>2009</v>
      </c>
      <c r="N24" s="323">
        <v>2010</v>
      </c>
      <c r="O24" s="323">
        <v>2011</v>
      </c>
      <c r="P24" s="323">
        <v>2012</v>
      </c>
      <c r="Q24" s="323">
        <v>2013</v>
      </c>
      <c r="R24" s="323">
        <v>2014</v>
      </c>
      <c r="S24" s="323">
        <v>2015</v>
      </c>
      <c r="T24" s="323">
        <v>2016</v>
      </c>
      <c r="U24" s="323">
        <v>2017</v>
      </c>
      <c r="W24" s="323">
        <v>2008</v>
      </c>
      <c r="X24" s="323">
        <v>2009</v>
      </c>
      <c r="Y24" s="323">
        <v>2010</v>
      </c>
      <c r="Z24" s="323">
        <v>2011</v>
      </c>
      <c r="AA24" s="323">
        <v>2012</v>
      </c>
      <c r="AB24" s="323">
        <v>2013</v>
      </c>
      <c r="AC24" s="323">
        <v>2014</v>
      </c>
      <c r="AD24" s="323">
        <v>2015</v>
      </c>
      <c r="AE24" s="323">
        <v>2016</v>
      </c>
      <c r="AF24" s="323">
        <v>2017</v>
      </c>
      <c r="AH24" s="323">
        <v>2008</v>
      </c>
      <c r="AI24" s="323">
        <v>2009</v>
      </c>
      <c r="AJ24" s="323">
        <v>2010</v>
      </c>
      <c r="AK24" s="323">
        <v>2011</v>
      </c>
      <c r="AL24" s="323">
        <v>2012</v>
      </c>
      <c r="AM24" s="323">
        <v>2013</v>
      </c>
      <c r="AN24" s="323">
        <v>2014</v>
      </c>
      <c r="AO24" s="323">
        <v>2015</v>
      </c>
      <c r="AP24" s="323">
        <v>2016</v>
      </c>
      <c r="AQ24" s="323">
        <v>2017</v>
      </c>
    </row>
    <row r="25" spans="1:43" ht="0.95" customHeight="1" x14ac:dyDescent="0.2"/>
    <row r="26" spans="1:43" s="195" customFormat="1" ht="15" customHeight="1" x14ac:dyDescent="0.2">
      <c r="A26" s="196" t="s">
        <v>9</v>
      </c>
      <c r="B26" s="196"/>
      <c r="C26" s="322">
        <v>0.54913802334200001</v>
      </c>
      <c r="D26" s="196"/>
      <c r="E26" s="196"/>
      <c r="F26" s="322">
        <v>0.30031570280199998</v>
      </c>
      <c r="G26" s="196"/>
      <c r="H26" s="196"/>
      <c r="I26" s="322">
        <v>0.60730749530399997</v>
      </c>
      <c r="J26" s="196"/>
      <c r="K26" s="288"/>
      <c r="L26" s="300">
        <v>0.44554455445500002</v>
      </c>
      <c r="M26" s="300">
        <v>0.44431946006700002</v>
      </c>
      <c r="N26" s="300">
        <v>0.47929269427600002</v>
      </c>
      <c r="O26" s="300">
        <v>0.50377687391000003</v>
      </c>
      <c r="P26" s="300">
        <v>0.52447708055099995</v>
      </c>
      <c r="Q26" s="300">
        <v>0.52137222527899996</v>
      </c>
      <c r="R26" s="300">
        <v>0.54564755838599999</v>
      </c>
      <c r="S26" s="300">
        <v>0.54869576615500004</v>
      </c>
      <c r="T26" s="300">
        <v>0.58506435580399996</v>
      </c>
      <c r="U26" s="300">
        <v>0.60395909805900005</v>
      </c>
      <c r="W26" s="300">
        <v>0.25555555555499998</v>
      </c>
      <c r="X26" s="300">
        <v>0.26100272232299998</v>
      </c>
      <c r="Y26" s="300">
        <v>0.27089542840300002</v>
      </c>
      <c r="Z26" s="300">
        <v>0.27294549181400002</v>
      </c>
      <c r="AA26" s="300">
        <v>0.27845574936</v>
      </c>
      <c r="AB26" s="300">
        <v>0.28499028783300001</v>
      </c>
      <c r="AC26" s="300">
        <v>0.29740505915400001</v>
      </c>
      <c r="AD26" s="300">
        <v>0.30854286353799998</v>
      </c>
      <c r="AE26" s="300">
        <v>0.32769821457199999</v>
      </c>
      <c r="AF26" s="300">
        <v>0.32626088494</v>
      </c>
      <c r="AH26" s="300">
        <v>0.51282051281999996</v>
      </c>
      <c r="AI26" s="300">
        <v>0.53238866396700002</v>
      </c>
      <c r="AJ26" s="300">
        <v>0.54934497816500005</v>
      </c>
      <c r="AK26" s="300">
        <v>0.57165437302400002</v>
      </c>
      <c r="AL26" s="300">
        <v>0.57989540964499997</v>
      </c>
      <c r="AM26" s="300">
        <v>0.59013412139099997</v>
      </c>
      <c r="AN26" s="300">
        <v>0.61404599129799997</v>
      </c>
      <c r="AO26" s="300">
        <v>0.61485974222799999</v>
      </c>
      <c r="AP26" s="300">
        <v>0.64451827242500004</v>
      </c>
      <c r="AQ26" s="300">
        <v>0.63981976907899996</v>
      </c>
    </row>
    <row r="27" spans="1:43" ht="15" customHeight="1" x14ac:dyDescent="0.2">
      <c r="A27" s="191" t="s">
        <v>10</v>
      </c>
      <c r="C27" s="316">
        <v>0.53719115734699996</v>
      </c>
      <c r="F27" s="316">
        <v>0.29941305259200002</v>
      </c>
      <c r="I27" s="316">
        <v>0.64625980485900003</v>
      </c>
      <c r="L27" s="315">
        <v>0.40476190476099999</v>
      </c>
      <c r="M27" s="315">
        <v>0.45878136200699998</v>
      </c>
      <c r="N27" s="315">
        <v>0.49024707412200003</v>
      </c>
      <c r="O27" s="315">
        <v>0.51223628691900003</v>
      </c>
      <c r="P27" s="315">
        <v>0.50397350993300005</v>
      </c>
      <c r="Q27" s="315">
        <v>0.48167539266999998</v>
      </c>
      <c r="R27" s="315">
        <v>0.52335600907000002</v>
      </c>
      <c r="S27" s="315">
        <v>0.559454995871</v>
      </c>
      <c r="T27" s="315">
        <v>0.57536402990900004</v>
      </c>
      <c r="U27" s="315">
        <v>0.58839888756400005</v>
      </c>
      <c r="W27" s="315">
        <v>0.19841269841199999</v>
      </c>
      <c r="X27" s="315">
        <v>0.24402173913</v>
      </c>
      <c r="Y27" s="315">
        <v>0.26642409541099998</v>
      </c>
      <c r="Z27" s="315">
        <v>0.26319332256299999</v>
      </c>
      <c r="AA27" s="315">
        <v>0.27929082559000001</v>
      </c>
      <c r="AB27" s="315">
        <v>0.27265386685800003</v>
      </c>
      <c r="AC27" s="315">
        <v>0.30057275670200001</v>
      </c>
      <c r="AD27" s="315">
        <v>0.31783666511600001</v>
      </c>
      <c r="AE27" s="315">
        <v>0.330753753288</v>
      </c>
      <c r="AF27" s="315">
        <v>0.32808339039700002</v>
      </c>
      <c r="AH27" s="315">
        <v>0.25</v>
      </c>
      <c r="AI27" s="315">
        <v>0.46376811594200001</v>
      </c>
      <c r="AJ27" s="315">
        <v>0.61878453038600001</v>
      </c>
      <c r="AK27" s="315">
        <v>0.59385665528999998</v>
      </c>
      <c r="AL27" s="315">
        <v>0.62692307692299998</v>
      </c>
      <c r="AM27" s="315">
        <v>0.65171503957700005</v>
      </c>
      <c r="AN27" s="315">
        <v>0.63882618510099998</v>
      </c>
      <c r="AO27" s="315">
        <v>0.66245487364599998</v>
      </c>
      <c r="AP27" s="315">
        <v>0.68596059113300001</v>
      </c>
      <c r="AQ27" s="315">
        <v>0.64358108108099998</v>
      </c>
    </row>
    <row r="28" spans="1:43" ht="15" customHeight="1" x14ac:dyDescent="0.2">
      <c r="A28" s="191" t="s">
        <v>11</v>
      </c>
      <c r="C28" s="316">
        <v>0.57288453801700001</v>
      </c>
      <c r="F28" s="316">
        <v>0.35310510721900001</v>
      </c>
      <c r="I28" s="316">
        <v>0.71412742382200001</v>
      </c>
      <c r="L28" s="315">
        <v>0.46666666666599999</v>
      </c>
      <c r="M28" s="315">
        <v>0.48076923076900002</v>
      </c>
      <c r="N28" s="315">
        <v>0.53627760252300005</v>
      </c>
      <c r="O28" s="315">
        <v>0.53195876288599997</v>
      </c>
      <c r="P28" s="315">
        <v>0.55079365079300002</v>
      </c>
      <c r="Q28" s="315">
        <v>0.539240506329</v>
      </c>
      <c r="R28" s="315">
        <v>0.54980842911799999</v>
      </c>
      <c r="S28" s="315">
        <v>0.54909983633299997</v>
      </c>
      <c r="T28" s="315">
        <v>0.60556687033199996</v>
      </c>
      <c r="U28" s="315">
        <v>0.64301886792399998</v>
      </c>
      <c r="W28" s="315">
        <v>0</v>
      </c>
      <c r="X28" s="315">
        <v>0.34862385321099998</v>
      </c>
      <c r="Y28" s="315">
        <v>0.30866425992699997</v>
      </c>
      <c r="Z28" s="315">
        <v>0.33316035288000001</v>
      </c>
      <c r="AA28" s="315">
        <v>0.30857507172400001</v>
      </c>
      <c r="AB28" s="315">
        <v>0.32499392761700002</v>
      </c>
      <c r="AC28" s="315">
        <v>0.33503134796200001</v>
      </c>
      <c r="AD28" s="315">
        <v>0.35641862863000001</v>
      </c>
      <c r="AE28" s="315">
        <v>0.38321395203899999</v>
      </c>
      <c r="AF28" s="315">
        <v>0.38934360455700001</v>
      </c>
      <c r="AH28" s="315" t="s">
        <v>19</v>
      </c>
      <c r="AI28" s="315">
        <v>1</v>
      </c>
      <c r="AJ28" s="315">
        <v>0.925925925925</v>
      </c>
      <c r="AK28" s="315">
        <v>0.79661016949100005</v>
      </c>
      <c r="AL28" s="315">
        <v>0.71122994652399996</v>
      </c>
      <c r="AM28" s="315">
        <v>0.72972972972899997</v>
      </c>
      <c r="AN28" s="315">
        <v>0.72606382978700001</v>
      </c>
      <c r="AO28" s="315">
        <v>0.70779220779200003</v>
      </c>
      <c r="AP28" s="315">
        <v>0.71311475409799996</v>
      </c>
      <c r="AQ28" s="315">
        <v>0.59731543624100003</v>
      </c>
    </row>
    <row r="29" spans="1:43" ht="15" customHeight="1" x14ac:dyDescent="0.2">
      <c r="A29" s="191" t="s">
        <v>12</v>
      </c>
      <c r="C29" s="316">
        <v>0.549417386201</v>
      </c>
      <c r="F29" s="316">
        <v>0.31508332062299998</v>
      </c>
      <c r="I29" s="316">
        <v>0.58314855875799998</v>
      </c>
      <c r="L29" s="315">
        <v>0.47727272727199999</v>
      </c>
      <c r="M29" s="315">
        <v>0.422907488986</v>
      </c>
      <c r="N29" s="315">
        <v>0.45437441204099999</v>
      </c>
      <c r="O29" s="315">
        <v>0.49040632054099997</v>
      </c>
      <c r="P29" s="315">
        <v>0.53058623619300005</v>
      </c>
      <c r="Q29" s="315">
        <v>0.54380225372500002</v>
      </c>
      <c r="R29" s="315">
        <v>0.55738993710600004</v>
      </c>
      <c r="S29" s="315">
        <v>0.54203262233299998</v>
      </c>
      <c r="T29" s="315">
        <v>0.58361596660500004</v>
      </c>
      <c r="U29" s="315">
        <v>0.600633914421</v>
      </c>
      <c r="W29" s="315">
        <v>0.29446064139900002</v>
      </c>
      <c r="X29" s="315">
        <v>0.28017979452000003</v>
      </c>
      <c r="Y29" s="315">
        <v>0.29407382883599997</v>
      </c>
      <c r="Z29" s="315">
        <v>0.28893756845500002</v>
      </c>
      <c r="AA29" s="315">
        <v>0.29660250613599998</v>
      </c>
      <c r="AB29" s="315">
        <v>0.30211570866800003</v>
      </c>
      <c r="AC29" s="315">
        <v>0.31009161230499999</v>
      </c>
      <c r="AD29" s="315">
        <v>0.31865508322800001</v>
      </c>
      <c r="AE29" s="315">
        <v>0.344704364225</v>
      </c>
      <c r="AF29" s="315">
        <v>0.34264526615099999</v>
      </c>
      <c r="AH29" s="315">
        <v>0.368421052631</v>
      </c>
      <c r="AI29" s="315">
        <v>0.55172413793099995</v>
      </c>
      <c r="AJ29" s="315">
        <v>0.52604166666600005</v>
      </c>
      <c r="AK29" s="315">
        <v>0.56803797468299999</v>
      </c>
      <c r="AL29" s="315">
        <v>0.54467680608299995</v>
      </c>
      <c r="AM29" s="315">
        <v>0.54939945757399999</v>
      </c>
      <c r="AN29" s="315">
        <v>0.59302726958899998</v>
      </c>
      <c r="AO29" s="315">
        <v>0.57849536241800004</v>
      </c>
      <c r="AP29" s="315">
        <v>0.62714508580299999</v>
      </c>
      <c r="AQ29" s="315">
        <v>0.63737280295999998</v>
      </c>
    </row>
    <row r="30" spans="1:43" ht="15" customHeight="1" thickBot="1" x14ac:dyDescent="0.25">
      <c r="A30" s="191" t="s">
        <v>13</v>
      </c>
      <c r="C30" s="321" t="s">
        <v>19</v>
      </c>
      <c r="D30" s="319"/>
      <c r="F30" s="320">
        <v>0.259751301032</v>
      </c>
      <c r="G30" s="319"/>
      <c r="I30" s="320">
        <v>0.61342195540300004</v>
      </c>
      <c r="J30" s="319"/>
      <c r="L30" s="315" t="s">
        <v>19</v>
      </c>
      <c r="M30" s="315" t="s">
        <v>19</v>
      </c>
      <c r="N30" s="315" t="s">
        <v>19</v>
      </c>
      <c r="O30" s="315" t="s">
        <v>19</v>
      </c>
      <c r="P30" s="315" t="s">
        <v>19</v>
      </c>
      <c r="Q30" s="315" t="s">
        <v>19</v>
      </c>
      <c r="R30" s="315" t="s">
        <v>19</v>
      </c>
      <c r="S30" s="315" t="s">
        <v>19</v>
      </c>
      <c r="T30" s="315" t="s">
        <v>19</v>
      </c>
      <c r="U30" s="315" t="s">
        <v>19</v>
      </c>
      <c r="W30" s="315">
        <v>0.225806451612</v>
      </c>
      <c r="X30" s="315">
        <v>0.223873441994</v>
      </c>
      <c r="Y30" s="315">
        <v>0.218156228008</v>
      </c>
      <c r="Z30" s="315">
        <v>0.237476220672</v>
      </c>
      <c r="AA30" s="315">
        <v>0.236144772984</v>
      </c>
      <c r="AB30" s="315">
        <v>0.25194380030000002</v>
      </c>
      <c r="AC30" s="315">
        <v>0.260755377688</v>
      </c>
      <c r="AD30" s="315">
        <v>0.26974409883</v>
      </c>
      <c r="AE30" s="315">
        <v>0.27963236847599998</v>
      </c>
      <c r="AF30" s="315">
        <v>0.27875336180900001</v>
      </c>
      <c r="AH30" s="315">
        <v>0.91666666666600005</v>
      </c>
      <c r="AI30" s="315">
        <v>0.49504950495</v>
      </c>
      <c r="AJ30" s="315">
        <v>0.52071005917099999</v>
      </c>
      <c r="AK30" s="315">
        <v>0.51773049645299996</v>
      </c>
      <c r="AL30" s="315">
        <v>0.61965134706799996</v>
      </c>
      <c r="AM30" s="315">
        <v>0.61256544502599997</v>
      </c>
      <c r="AN30" s="315">
        <v>0.60928143712500005</v>
      </c>
      <c r="AO30" s="315">
        <v>0.62767295597399997</v>
      </c>
      <c r="AP30" s="315">
        <v>0.63468013467999995</v>
      </c>
      <c r="AQ30" s="315">
        <v>0.65432098765400004</v>
      </c>
    </row>
    <row r="31" spans="1:43" s="195" customFormat="1" ht="15" customHeight="1" thickTop="1" x14ac:dyDescent="0.2">
      <c r="A31" s="277" t="s">
        <v>10</v>
      </c>
      <c r="B31" s="196"/>
      <c r="C31" s="375">
        <v>0.53719115734699996</v>
      </c>
      <c r="D31" s="196"/>
      <c r="E31" s="196"/>
      <c r="F31" s="375">
        <v>0.29941305259200002</v>
      </c>
      <c r="G31" s="196"/>
      <c r="H31" s="196"/>
      <c r="I31" s="375">
        <v>0.64625980485900003</v>
      </c>
      <c r="J31" s="196"/>
      <c r="K31" s="288"/>
      <c r="L31" s="297">
        <v>0.40476190476099999</v>
      </c>
      <c r="M31" s="297">
        <v>0.45878136200699998</v>
      </c>
      <c r="N31" s="297">
        <v>0.49024707412200003</v>
      </c>
      <c r="O31" s="297">
        <v>0.51223628691900003</v>
      </c>
      <c r="P31" s="297">
        <v>0.50397350993300005</v>
      </c>
      <c r="Q31" s="297">
        <v>0.48167539266999998</v>
      </c>
      <c r="R31" s="297">
        <v>0.52335600907000002</v>
      </c>
      <c r="S31" s="297">
        <v>0.559454995871</v>
      </c>
      <c r="T31" s="297">
        <v>0.57536402990900004</v>
      </c>
      <c r="U31" s="297">
        <v>0.58839888756400005</v>
      </c>
      <c r="W31" s="297">
        <v>0.19841269841199999</v>
      </c>
      <c r="X31" s="297">
        <v>0.24402173913</v>
      </c>
      <c r="Y31" s="297">
        <v>0.26642409541099998</v>
      </c>
      <c r="Z31" s="297">
        <v>0.26319332256299999</v>
      </c>
      <c r="AA31" s="297">
        <v>0.27929082559000001</v>
      </c>
      <c r="AB31" s="297">
        <v>0.27265386685800003</v>
      </c>
      <c r="AC31" s="297">
        <v>0.30057275670200001</v>
      </c>
      <c r="AD31" s="297">
        <v>0.31783666511600001</v>
      </c>
      <c r="AE31" s="297">
        <v>0.330753753288</v>
      </c>
      <c r="AF31" s="297">
        <v>0.32808339039700002</v>
      </c>
      <c r="AH31" s="297">
        <v>0.25</v>
      </c>
      <c r="AI31" s="297">
        <v>0.46376811594200001</v>
      </c>
      <c r="AJ31" s="297">
        <v>0.61878453038600001</v>
      </c>
      <c r="AK31" s="297">
        <v>0.59385665528999998</v>
      </c>
      <c r="AL31" s="297">
        <v>0.62692307692299998</v>
      </c>
      <c r="AM31" s="297">
        <v>0.65171503957700005</v>
      </c>
      <c r="AN31" s="297">
        <v>0.63882618510099998</v>
      </c>
      <c r="AO31" s="297">
        <v>0.66245487364599998</v>
      </c>
      <c r="AP31" s="297">
        <v>0.68596059113300001</v>
      </c>
      <c r="AQ31" s="297">
        <v>0.64358108108099998</v>
      </c>
    </row>
    <row r="32" spans="1:43" ht="15" customHeight="1" x14ac:dyDescent="0.2">
      <c r="A32" s="317" t="s">
        <v>15</v>
      </c>
      <c r="C32" s="316">
        <v>0.437367303609</v>
      </c>
      <c r="F32" s="316" t="s">
        <v>14</v>
      </c>
      <c r="I32" s="316" t="s">
        <v>14</v>
      </c>
      <c r="L32" s="315" t="s">
        <v>19</v>
      </c>
      <c r="M32" s="315">
        <v>0.34210526315700002</v>
      </c>
      <c r="N32" s="315">
        <v>0.35172413793099999</v>
      </c>
      <c r="O32" s="315">
        <v>0.354166666666</v>
      </c>
      <c r="P32" s="315">
        <v>0.41496598639400001</v>
      </c>
      <c r="Q32" s="315">
        <v>0.40601503759300001</v>
      </c>
      <c r="R32" s="315">
        <v>0.426767676767</v>
      </c>
      <c r="S32" s="315">
        <v>0.45290581162299998</v>
      </c>
      <c r="T32" s="315">
        <v>0.448757763975</v>
      </c>
      <c r="U32" s="315">
        <v>0.50623052959500003</v>
      </c>
      <c r="W32" s="315" t="s">
        <v>14</v>
      </c>
      <c r="X32" s="315" t="s">
        <v>14</v>
      </c>
      <c r="Y32" s="315" t="s">
        <v>14</v>
      </c>
      <c r="Z32" s="315" t="s">
        <v>14</v>
      </c>
      <c r="AA32" s="315" t="s">
        <v>14</v>
      </c>
      <c r="AB32" s="315" t="s">
        <v>14</v>
      </c>
      <c r="AC32" s="315" t="s">
        <v>14</v>
      </c>
      <c r="AD32" s="315" t="s">
        <v>14</v>
      </c>
      <c r="AE32" s="315" t="s">
        <v>14</v>
      </c>
      <c r="AF32" s="315" t="s">
        <v>14</v>
      </c>
      <c r="AH32" s="315" t="s">
        <v>14</v>
      </c>
      <c r="AI32" s="315" t="s">
        <v>14</v>
      </c>
      <c r="AJ32" s="315" t="s">
        <v>14</v>
      </c>
      <c r="AK32" s="315" t="s">
        <v>14</v>
      </c>
      <c r="AL32" s="315" t="s">
        <v>14</v>
      </c>
      <c r="AM32" s="315" t="s">
        <v>14</v>
      </c>
      <c r="AN32" s="315" t="s">
        <v>14</v>
      </c>
      <c r="AO32" s="315" t="s">
        <v>14</v>
      </c>
      <c r="AP32" s="315" t="s">
        <v>14</v>
      </c>
      <c r="AQ32" s="315" t="s">
        <v>14</v>
      </c>
    </row>
    <row r="33" spans="1:43" ht="15" customHeight="1" x14ac:dyDescent="0.2">
      <c r="A33" s="317" t="s">
        <v>16</v>
      </c>
      <c r="C33" s="316">
        <v>0.80246913580199997</v>
      </c>
      <c r="F33" s="316" t="s">
        <v>14</v>
      </c>
      <c r="I33" s="316" t="s">
        <v>14</v>
      </c>
      <c r="L33" s="315">
        <v>0.33333333333300003</v>
      </c>
      <c r="M33" s="315">
        <v>0.80434782608599997</v>
      </c>
      <c r="N33" s="315">
        <v>0.82758620689600004</v>
      </c>
      <c r="O33" s="315">
        <v>0.86627906976699998</v>
      </c>
      <c r="P33" s="315">
        <v>0.75</v>
      </c>
      <c r="Q33" s="315">
        <v>0.74418604651099995</v>
      </c>
      <c r="R33" s="315">
        <v>0.77073170731700003</v>
      </c>
      <c r="S33" s="315">
        <v>0.80708661417299998</v>
      </c>
      <c r="T33" s="315">
        <v>0.81911262798600004</v>
      </c>
      <c r="U33" s="315">
        <v>0.818181818181</v>
      </c>
      <c r="W33" s="315" t="s">
        <v>14</v>
      </c>
      <c r="X33" s="315" t="s">
        <v>14</v>
      </c>
      <c r="Y33" s="315" t="s">
        <v>14</v>
      </c>
      <c r="Z33" s="315" t="s">
        <v>14</v>
      </c>
      <c r="AA33" s="315" t="s">
        <v>14</v>
      </c>
      <c r="AB33" s="315" t="s">
        <v>14</v>
      </c>
      <c r="AC33" s="315" t="s">
        <v>14</v>
      </c>
      <c r="AD33" s="315" t="s">
        <v>14</v>
      </c>
      <c r="AE33" s="315" t="s">
        <v>14</v>
      </c>
      <c r="AF33" s="315" t="s">
        <v>14</v>
      </c>
      <c r="AH33" s="315" t="s">
        <v>14</v>
      </c>
      <c r="AI33" s="315" t="s">
        <v>14</v>
      </c>
      <c r="AJ33" s="315" t="s">
        <v>14</v>
      </c>
      <c r="AK33" s="315" t="s">
        <v>14</v>
      </c>
      <c r="AL33" s="315" t="s">
        <v>14</v>
      </c>
      <c r="AM33" s="315" t="s">
        <v>14</v>
      </c>
      <c r="AN33" s="315" t="s">
        <v>14</v>
      </c>
      <c r="AO33" s="315" t="s">
        <v>14</v>
      </c>
      <c r="AP33" s="315" t="s">
        <v>14</v>
      </c>
      <c r="AQ33" s="315" t="s">
        <v>14</v>
      </c>
    </row>
    <row r="34" spans="1:43" ht="15" customHeight="1" x14ac:dyDescent="0.2">
      <c r="A34" s="317" t="s">
        <v>17</v>
      </c>
      <c r="C34" s="316">
        <v>0.52760603102199999</v>
      </c>
      <c r="F34" s="316" t="s">
        <v>14</v>
      </c>
      <c r="I34" s="316" t="s">
        <v>14</v>
      </c>
      <c r="L34" s="315">
        <v>0.41025641025600001</v>
      </c>
      <c r="M34" s="315">
        <v>0.393258426966</v>
      </c>
      <c r="N34" s="315">
        <v>0.47336065573699998</v>
      </c>
      <c r="O34" s="315">
        <v>0.50295857988100001</v>
      </c>
      <c r="P34" s="315">
        <v>0.49784017278600001</v>
      </c>
      <c r="Q34" s="315">
        <v>0.48629032257999999</v>
      </c>
      <c r="R34" s="315">
        <v>0.516689847009</v>
      </c>
      <c r="S34" s="315">
        <v>0.54169538249399996</v>
      </c>
      <c r="T34" s="315">
        <v>0.58369723435200005</v>
      </c>
      <c r="U34" s="315">
        <v>0.57629524485399997</v>
      </c>
      <c r="W34" s="315" t="s">
        <v>14</v>
      </c>
      <c r="X34" s="315" t="s">
        <v>14</v>
      </c>
      <c r="Y34" s="315" t="s">
        <v>14</v>
      </c>
      <c r="Z34" s="315" t="s">
        <v>14</v>
      </c>
      <c r="AA34" s="315" t="s">
        <v>14</v>
      </c>
      <c r="AB34" s="315" t="s">
        <v>14</v>
      </c>
      <c r="AC34" s="315" t="s">
        <v>14</v>
      </c>
      <c r="AD34" s="315" t="s">
        <v>14</v>
      </c>
      <c r="AE34" s="315" t="s">
        <v>14</v>
      </c>
      <c r="AF34" s="315" t="s">
        <v>14</v>
      </c>
      <c r="AH34" s="315" t="s">
        <v>14</v>
      </c>
      <c r="AI34" s="315" t="s">
        <v>14</v>
      </c>
      <c r="AJ34" s="315" t="s">
        <v>14</v>
      </c>
      <c r="AK34" s="315" t="s">
        <v>14</v>
      </c>
      <c r="AL34" s="315" t="s">
        <v>14</v>
      </c>
      <c r="AM34" s="315" t="s">
        <v>14</v>
      </c>
      <c r="AN34" s="315" t="s">
        <v>14</v>
      </c>
      <c r="AO34" s="315" t="s">
        <v>14</v>
      </c>
      <c r="AP34" s="315" t="s">
        <v>14</v>
      </c>
      <c r="AQ34" s="315" t="s">
        <v>14</v>
      </c>
    </row>
    <row r="35" spans="1:43" ht="15" customHeight="1" x14ac:dyDescent="0.2">
      <c r="A35" s="317" t="s">
        <v>18</v>
      </c>
      <c r="C35" s="316">
        <v>0.66477272727199999</v>
      </c>
      <c r="F35" s="316" t="s">
        <v>14</v>
      </c>
      <c r="I35" s="316" t="s">
        <v>14</v>
      </c>
      <c r="L35" s="315" t="s">
        <v>19</v>
      </c>
      <c r="M35" s="315">
        <v>1</v>
      </c>
      <c r="N35" s="315">
        <v>0.5</v>
      </c>
      <c r="O35" s="315">
        <v>0.40740740740699999</v>
      </c>
      <c r="P35" s="315">
        <v>0.70454545454499995</v>
      </c>
      <c r="Q35" s="315">
        <v>0.46153846153799999</v>
      </c>
      <c r="R35" s="315">
        <v>0.59322033898299997</v>
      </c>
      <c r="S35" s="315">
        <v>0.78461538461500002</v>
      </c>
      <c r="T35" s="315">
        <v>0.74137931034399995</v>
      </c>
      <c r="U35" s="315">
        <v>0.8</v>
      </c>
      <c r="W35" s="315" t="s">
        <v>14</v>
      </c>
      <c r="X35" s="315" t="s">
        <v>14</v>
      </c>
      <c r="Y35" s="315" t="s">
        <v>14</v>
      </c>
      <c r="Z35" s="315" t="s">
        <v>14</v>
      </c>
      <c r="AA35" s="315" t="s">
        <v>14</v>
      </c>
      <c r="AB35" s="315" t="s">
        <v>14</v>
      </c>
      <c r="AC35" s="315" t="s">
        <v>14</v>
      </c>
      <c r="AD35" s="315" t="s">
        <v>14</v>
      </c>
      <c r="AE35" s="315" t="s">
        <v>14</v>
      </c>
      <c r="AF35" s="315" t="s">
        <v>14</v>
      </c>
      <c r="AH35" s="315" t="s">
        <v>14</v>
      </c>
      <c r="AI35" s="315" t="s">
        <v>14</v>
      </c>
      <c r="AJ35" s="315" t="s">
        <v>14</v>
      </c>
      <c r="AK35" s="315" t="s">
        <v>14</v>
      </c>
      <c r="AL35" s="315" t="s">
        <v>14</v>
      </c>
      <c r="AM35" s="315" t="s">
        <v>14</v>
      </c>
      <c r="AN35" s="315" t="s">
        <v>14</v>
      </c>
      <c r="AO35" s="315" t="s">
        <v>14</v>
      </c>
      <c r="AP35" s="315" t="s">
        <v>14</v>
      </c>
      <c r="AQ35" s="315" t="s">
        <v>14</v>
      </c>
    </row>
    <row r="36" spans="1:43" ht="15" customHeight="1" x14ac:dyDescent="0.2">
      <c r="A36" s="317" t="s">
        <v>20</v>
      </c>
      <c r="C36" s="316">
        <v>0.444444444444</v>
      </c>
      <c r="F36" s="316" t="s">
        <v>14</v>
      </c>
      <c r="I36" s="316" t="s">
        <v>14</v>
      </c>
      <c r="L36" s="315" t="s">
        <v>19</v>
      </c>
      <c r="M36" s="315">
        <v>0.375</v>
      </c>
      <c r="N36" s="315">
        <v>0.4</v>
      </c>
      <c r="O36" s="315">
        <v>0.23076923076899999</v>
      </c>
      <c r="P36" s="315">
        <v>0.32467532467499999</v>
      </c>
      <c r="Q36" s="315">
        <v>0.354430379746</v>
      </c>
      <c r="R36" s="315">
        <v>0.46067415730299999</v>
      </c>
      <c r="S36" s="315">
        <v>0.51754385964899996</v>
      </c>
      <c r="T36" s="315">
        <v>0.48529411764699998</v>
      </c>
      <c r="U36" s="315">
        <v>0.55555555555500002</v>
      </c>
      <c r="W36" s="315" t="s">
        <v>14</v>
      </c>
      <c r="X36" s="315" t="s">
        <v>14</v>
      </c>
      <c r="Y36" s="315" t="s">
        <v>14</v>
      </c>
      <c r="Z36" s="315" t="s">
        <v>14</v>
      </c>
      <c r="AA36" s="315" t="s">
        <v>14</v>
      </c>
      <c r="AB36" s="315" t="s">
        <v>14</v>
      </c>
      <c r="AC36" s="315" t="s">
        <v>14</v>
      </c>
      <c r="AD36" s="315" t="s">
        <v>14</v>
      </c>
      <c r="AE36" s="315" t="s">
        <v>14</v>
      </c>
      <c r="AF36" s="315" t="s">
        <v>14</v>
      </c>
      <c r="AH36" s="315" t="s">
        <v>14</v>
      </c>
      <c r="AI36" s="315" t="s">
        <v>14</v>
      </c>
      <c r="AJ36" s="315" t="s">
        <v>14</v>
      </c>
      <c r="AK36" s="315" t="s">
        <v>14</v>
      </c>
      <c r="AL36" s="315" t="s">
        <v>14</v>
      </c>
      <c r="AM36" s="315" t="s">
        <v>14</v>
      </c>
      <c r="AN36" s="315" t="s">
        <v>14</v>
      </c>
      <c r="AO36" s="315" t="s">
        <v>14</v>
      </c>
      <c r="AP36" s="315" t="s">
        <v>14</v>
      </c>
      <c r="AQ36" s="315" t="s">
        <v>14</v>
      </c>
    </row>
    <row r="37" spans="1:43" ht="15" customHeight="1" x14ac:dyDescent="0.2">
      <c r="A37" s="317" t="s">
        <v>21</v>
      </c>
      <c r="C37" s="316">
        <v>0.58783783783700005</v>
      </c>
      <c r="F37" s="316" t="s">
        <v>14</v>
      </c>
      <c r="I37" s="316" t="s">
        <v>14</v>
      </c>
      <c r="L37" s="315" t="s">
        <v>19</v>
      </c>
      <c r="M37" s="315">
        <v>0.4</v>
      </c>
      <c r="N37" s="315">
        <v>0.83333333333299997</v>
      </c>
      <c r="O37" s="315">
        <v>0.57142857142799997</v>
      </c>
      <c r="P37" s="315">
        <v>0.14285714285699999</v>
      </c>
      <c r="Q37" s="315">
        <v>0.5</v>
      </c>
      <c r="R37" s="315">
        <v>0.375</v>
      </c>
      <c r="S37" s="315">
        <v>0.75</v>
      </c>
      <c r="T37" s="315">
        <v>0.61290322580599998</v>
      </c>
      <c r="U37" s="315">
        <v>0.73333333333299999</v>
      </c>
      <c r="W37" s="315" t="s">
        <v>14</v>
      </c>
      <c r="X37" s="315" t="s">
        <v>14</v>
      </c>
      <c r="Y37" s="315" t="s">
        <v>14</v>
      </c>
      <c r="Z37" s="315" t="s">
        <v>14</v>
      </c>
      <c r="AA37" s="315" t="s">
        <v>14</v>
      </c>
      <c r="AB37" s="315" t="s">
        <v>14</v>
      </c>
      <c r="AC37" s="315" t="s">
        <v>14</v>
      </c>
      <c r="AD37" s="315" t="s">
        <v>14</v>
      </c>
      <c r="AE37" s="315" t="s">
        <v>14</v>
      </c>
      <c r="AF37" s="315" t="s">
        <v>14</v>
      </c>
      <c r="AH37" s="315" t="s">
        <v>14</v>
      </c>
      <c r="AI37" s="315" t="s">
        <v>14</v>
      </c>
      <c r="AJ37" s="315" t="s">
        <v>14</v>
      </c>
      <c r="AK37" s="315" t="s">
        <v>14</v>
      </c>
      <c r="AL37" s="315" t="s">
        <v>14</v>
      </c>
      <c r="AM37" s="315" t="s">
        <v>14</v>
      </c>
      <c r="AN37" s="315" t="s">
        <v>14</v>
      </c>
      <c r="AO37" s="315" t="s">
        <v>14</v>
      </c>
      <c r="AP37" s="315" t="s">
        <v>14</v>
      </c>
      <c r="AQ37" s="315" t="s">
        <v>14</v>
      </c>
    </row>
    <row r="38" spans="1:43" ht="15" customHeight="1" x14ac:dyDescent="0.2">
      <c r="A38" s="317" t="s">
        <v>22</v>
      </c>
      <c r="C38" s="316">
        <v>0.57575757575700004</v>
      </c>
      <c r="F38" s="316" t="s">
        <v>14</v>
      </c>
      <c r="I38" s="316" t="s">
        <v>14</v>
      </c>
      <c r="L38" s="315" t="s">
        <v>19</v>
      </c>
      <c r="M38" s="315">
        <v>0</v>
      </c>
      <c r="N38" s="315">
        <v>0</v>
      </c>
      <c r="O38" s="315">
        <v>0.5</v>
      </c>
      <c r="P38" s="315">
        <v>0.66666666666600005</v>
      </c>
      <c r="Q38" s="315">
        <v>1</v>
      </c>
      <c r="R38" s="315">
        <v>1</v>
      </c>
      <c r="S38" s="315">
        <v>0.57142857142799997</v>
      </c>
      <c r="T38" s="315">
        <v>0.6</v>
      </c>
      <c r="U38" s="315">
        <v>0.4</v>
      </c>
      <c r="W38" s="315" t="s">
        <v>14</v>
      </c>
      <c r="X38" s="315" t="s">
        <v>14</v>
      </c>
      <c r="Y38" s="315" t="s">
        <v>14</v>
      </c>
      <c r="Z38" s="315" t="s">
        <v>14</v>
      </c>
      <c r="AA38" s="315" t="s">
        <v>14</v>
      </c>
      <c r="AB38" s="315" t="s">
        <v>14</v>
      </c>
      <c r="AC38" s="315" t="s">
        <v>14</v>
      </c>
      <c r="AD38" s="315" t="s">
        <v>14</v>
      </c>
      <c r="AE38" s="315" t="s">
        <v>14</v>
      </c>
      <c r="AF38" s="315" t="s">
        <v>14</v>
      </c>
      <c r="AH38" s="315" t="s">
        <v>14</v>
      </c>
      <c r="AI38" s="315" t="s">
        <v>14</v>
      </c>
      <c r="AJ38" s="315" t="s">
        <v>14</v>
      </c>
      <c r="AK38" s="315" t="s">
        <v>14</v>
      </c>
      <c r="AL38" s="315" t="s">
        <v>14</v>
      </c>
      <c r="AM38" s="315" t="s">
        <v>14</v>
      </c>
      <c r="AN38" s="315" t="s">
        <v>14</v>
      </c>
      <c r="AO38" s="315" t="s">
        <v>14</v>
      </c>
      <c r="AP38" s="315" t="s">
        <v>14</v>
      </c>
      <c r="AQ38" s="315" t="s">
        <v>14</v>
      </c>
    </row>
    <row r="39" spans="1:43" ht="2.1" customHeight="1" thickBot="1" x14ac:dyDescent="0.25"/>
    <row r="40" spans="1:43" ht="15" customHeight="1" x14ac:dyDescent="0.2">
      <c r="A40" s="327"/>
      <c r="B40" s="327"/>
      <c r="C40" s="327"/>
      <c r="D40" s="327"/>
      <c r="E40" s="327"/>
      <c r="F40" s="327"/>
      <c r="G40" s="327"/>
      <c r="H40" s="327"/>
      <c r="I40" s="327"/>
      <c r="J40" s="327"/>
      <c r="L40" s="326"/>
      <c r="M40" s="326"/>
      <c r="N40" s="326"/>
      <c r="O40" s="326"/>
      <c r="P40" s="326"/>
      <c r="Q40" s="326"/>
      <c r="R40" s="326"/>
      <c r="S40" s="326"/>
      <c r="T40" s="326"/>
      <c r="U40" s="326"/>
      <c r="W40" s="326"/>
      <c r="X40" s="326"/>
      <c r="Y40" s="326"/>
      <c r="Z40" s="326"/>
      <c r="AA40" s="326"/>
      <c r="AB40" s="326"/>
      <c r="AC40" s="326"/>
      <c r="AD40" s="326"/>
      <c r="AE40" s="326"/>
      <c r="AF40" s="326"/>
      <c r="AH40" s="326"/>
      <c r="AI40" s="326"/>
      <c r="AJ40" s="326"/>
      <c r="AK40" s="326"/>
      <c r="AL40" s="326"/>
      <c r="AM40" s="326"/>
      <c r="AN40" s="326"/>
      <c r="AO40" s="326"/>
      <c r="AP40" s="326"/>
      <c r="AQ40" s="326"/>
    </row>
    <row r="41" spans="1:43" ht="15" customHeight="1" thickBot="1" x14ac:dyDescent="0.25">
      <c r="A41" s="908" t="s">
        <v>580</v>
      </c>
      <c r="B41" s="898"/>
      <c r="C41" s="898"/>
      <c r="D41" s="898"/>
      <c r="E41" s="898"/>
      <c r="F41" s="898"/>
      <c r="G41" s="898"/>
      <c r="H41" s="898"/>
      <c r="I41" s="898"/>
      <c r="J41" s="898"/>
      <c r="K41" s="314"/>
      <c r="L41" s="378"/>
      <c r="M41" s="378"/>
      <c r="N41" s="378"/>
      <c r="O41" s="378"/>
      <c r="P41" s="378"/>
      <c r="Q41" s="378"/>
      <c r="R41" s="378"/>
      <c r="S41" s="378"/>
      <c r="T41" s="378"/>
      <c r="U41" s="378"/>
    </row>
    <row r="42" spans="1:43" s="310" customFormat="1" ht="20.100000000000001" customHeight="1" x14ac:dyDescent="0.25">
      <c r="A42" s="905" t="s">
        <v>5</v>
      </c>
      <c r="B42" s="325"/>
      <c r="C42" s="889" t="s">
        <v>6</v>
      </c>
      <c r="D42" s="889"/>
      <c r="E42" s="325"/>
      <c r="F42" s="889" t="s">
        <v>7</v>
      </c>
      <c r="G42" s="889"/>
      <c r="H42" s="325"/>
      <c r="I42" s="889" t="s">
        <v>8</v>
      </c>
      <c r="J42" s="889"/>
      <c r="K42" s="324"/>
      <c r="L42" s="901" t="s">
        <v>432</v>
      </c>
      <c r="M42" s="901"/>
      <c r="N42" s="901"/>
      <c r="O42" s="901"/>
      <c r="P42" s="901"/>
      <c r="Q42" s="901"/>
      <c r="R42" s="901"/>
      <c r="S42" s="901"/>
      <c r="T42" s="901"/>
      <c r="U42" s="901"/>
      <c r="W42" s="901" t="s">
        <v>431</v>
      </c>
      <c r="X42" s="901"/>
      <c r="Y42" s="901"/>
      <c r="Z42" s="901"/>
      <c r="AA42" s="901"/>
      <c r="AB42" s="901"/>
      <c r="AC42" s="901"/>
      <c r="AD42" s="901"/>
      <c r="AE42" s="901"/>
      <c r="AF42" s="901"/>
      <c r="AH42" s="901" t="s">
        <v>430</v>
      </c>
      <c r="AI42" s="901"/>
      <c r="AJ42" s="901"/>
      <c r="AK42" s="901"/>
      <c r="AL42" s="901"/>
      <c r="AM42" s="901"/>
      <c r="AN42" s="901"/>
      <c r="AO42" s="901"/>
      <c r="AP42" s="901"/>
      <c r="AQ42" s="901"/>
    </row>
    <row r="43" spans="1:43" s="310" customFormat="1" ht="20.100000000000001" customHeight="1" x14ac:dyDescent="0.25">
      <c r="A43" s="906"/>
      <c r="B43" s="197"/>
      <c r="C43" s="282" t="s">
        <v>436</v>
      </c>
      <c r="D43" s="282" t="s">
        <v>406</v>
      </c>
      <c r="E43" s="197"/>
      <c r="F43" s="282" t="s">
        <v>436</v>
      </c>
      <c r="G43" s="282" t="s">
        <v>406</v>
      </c>
      <c r="H43" s="197"/>
      <c r="I43" s="282" t="s">
        <v>436</v>
      </c>
      <c r="J43" s="282" t="s">
        <v>406</v>
      </c>
      <c r="K43" s="197"/>
      <c r="L43" s="323">
        <v>2008</v>
      </c>
      <c r="M43" s="323">
        <v>2009</v>
      </c>
      <c r="N43" s="323">
        <v>2010</v>
      </c>
      <c r="O43" s="323">
        <v>2011</v>
      </c>
      <c r="P43" s="323">
        <v>2012</v>
      </c>
      <c r="Q43" s="323">
        <v>2013</v>
      </c>
      <c r="R43" s="323">
        <v>2014</v>
      </c>
      <c r="S43" s="323">
        <v>2015</v>
      </c>
      <c r="T43" s="323">
        <v>2016</v>
      </c>
      <c r="U43" s="323">
        <v>2017</v>
      </c>
      <c r="W43" s="323">
        <v>2008</v>
      </c>
      <c r="X43" s="323">
        <v>2009</v>
      </c>
      <c r="Y43" s="323">
        <v>2010</v>
      </c>
      <c r="Z43" s="323">
        <v>2011</v>
      </c>
      <c r="AA43" s="323">
        <v>2012</v>
      </c>
      <c r="AB43" s="323">
        <v>2013</v>
      </c>
      <c r="AC43" s="323">
        <v>2014</v>
      </c>
      <c r="AD43" s="323">
        <v>2015</v>
      </c>
      <c r="AE43" s="323">
        <v>2016</v>
      </c>
      <c r="AF43" s="323">
        <v>2017</v>
      </c>
      <c r="AH43" s="323">
        <v>2008</v>
      </c>
      <c r="AI43" s="323">
        <v>2009</v>
      </c>
      <c r="AJ43" s="323">
        <v>2010</v>
      </c>
      <c r="AK43" s="323">
        <v>2011</v>
      </c>
      <c r="AL43" s="323">
        <v>2012</v>
      </c>
      <c r="AM43" s="323">
        <v>2013</v>
      </c>
      <c r="AN43" s="323">
        <v>2014</v>
      </c>
      <c r="AO43" s="323">
        <v>2015</v>
      </c>
      <c r="AP43" s="323">
        <v>2016</v>
      </c>
      <c r="AQ43" s="323">
        <v>2017</v>
      </c>
    </row>
    <row r="44" spans="1:43" ht="0.95" customHeight="1" x14ac:dyDescent="0.2"/>
    <row r="45" spans="1:43" s="195" customFormat="1" ht="15" customHeight="1" x14ac:dyDescent="0.2">
      <c r="A45" s="196" t="s">
        <v>9</v>
      </c>
      <c r="B45" s="196"/>
      <c r="C45" s="374">
        <v>2.0292689123169501</v>
      </c>
      <c r="D45" s="196"/>
      <c r="E45" s="196"/>
      <c r="F45" s="373">
        <v>1.7092534756173701</v>
      </c>
      <c r="G45" s="196"/>
      <c r="H45" s="196"/>
      <c r="I45" s="372">
        <v>2.0823926028902702</v>
      </c>
      <c r="J45" s="196"/>
      <c r="K45" s="288"/>
      <c r="L45" s="278">
        <v>1.46999416842189</v>
      </c>
      <c r="M45" s="278">
        <v>1.92276675858237</v>
      </c>
      <c r="N45" s="278">
        <v>2.0653011519548499</v>
      </c>
      <c r="O45" s="278">
        <v>2.1913693995317001</v>
      </c>
      <c r="P45" s="278">
        <v>2.1596508359469202</v>
      </c>
      <c r="Q45" s="278">
        <v>1.98522013608767</v>
      </c>
      <c r="R45" s="278">
        <v>1.98014915790878</v>
      </c>
      <c r="S45" s="278">
        <v>1.96570847574068</v>
      </c>
      <c r="T45" s="278" t="s">
        <v>19</v>
      </c>
      <c r="U45" s="278" t="s">
        <v>19</v>
      </c>
      <c r="W45" s="278">
        <v>1.7467972871328401</v>
      </c>
      <c r="X45" s="278">
        <v>1.94278584789826</v>
      </c>
      <c r="Y45" s="278">
        <v>1.83312863103767</v>
      </c>
      <c r="Z45" s="278">
        <v>1.7571022530525899</v>
      </c>
      <c r="AA45" s="278">
        <v>1.7726998534684399</v>
      </c>
      <c r="AB45" s="278">
        <v>1.7096836708502701</v>
      </c>
      <c r="AC45" s="278">
        <v>1.65930124274226</v>
      </c>
      <c r="AD45" s="278">
        <v>1.6084382009604701</v>
      </c>
      <c r="AE45" s="278" t="s">
        <v>19</v>
      </c>
      <c r="AF45" s="278" t="s">
        <v>19</v>
      </c>
      <c r="AH45" s="278">
        <v>1.7305083640882299</v>
      </c>
      <c r="AI45" s="278">
        <v>2.1517418134663302</v>
      </c>
      <c r="AJ45" s="278">
        <v>2.4089220045734701</v>
      </c>
      <c r="AK45" s="278">
        <v>2.2468946049794898</v>
      </c>
      <c r="AL45" s="278">
        <v>2.1791342750114202</v>
      </c>
      <c r="AM45" s="278">
        <v>2.0146729805262402</v>
      </c>
      <c r="AN45" s="278">
        <v>1.9850642965611101</v>
      </c>
      <c r="AO45" s="278">
        <v>2.0311969836033299</v>
      </c>
      <c r="AP45" s="278" t="s">
        <v>19</v>
      </c>
      <c r="AQ45" s="278" t="s">
        <v>19</v>
      </c>
    </row>
    <row r="46" spans="1:43" ht="15" customHeight="1" x14ac:dyDescent="0.2">
      <c r="A46" s="191" t="s">
        <v>10</v>
      </c>
      <c r="C46" s="371">
        <v>1.9813486867268599</v>
      </c>
      <c r="F46" s="370">
        <v>1.7308495796585699</v>
      </c>
      <c r="I46" s="369">
        <v>2.0881779513923999</v>
      </c>
      <c r="L46" s="328">
        <v>1.6029620600052501</v>
      </c>
      <c r="M46" s="328">
        <v>1.8125246434116999</v>
      </c>
      <c r="N46" s="328">
        <v>2.0813542083523902</v>
      </c>
      <c r="O46" s="328">
        <v>2.16904391247339</v>
      </c>
      <c r="P46" s="328">
        <v>2.0579101022930302</v>
      </c>
      <c r="Q46" s="328">
        <v>1.92752575489111</v>
      </c>
      <c r="R46" s="328">
        <v>1.9999100231023399</v>
      </c>
      <c r="S46" s="328">
        <v>1.86125794919323</v>
      </c>
      <c r="T46" s="328" t="s">
        <v>19</v>
      </c>
      <c r="U46" s="328" t="s">
        <v>19</v>
      </c>
      <c r="W46" s="328">
        <v>2.22151620148672</v>
      </c>
      <c r="X46" s="328">
        <v>1.9611837161369201</v>
      </c>
      <c r="Y46" s="328">
        <v>1.90301653010183</v>
      </c>
      <c r="Z46" s="328">
        <v>1.7919363547250799</v>
      </c>
      <c r="AA46" s="328">
        <v>1.7501202032685299</v>
      </c>
      <c r="AB46" s="328">
        <v>1.6515722444354499</v>
      </c>
      <c r="AC46" s="328">
        <v>1.7322348138885799</v>
      </c>
      <c r="AD46" s="328">
        <v>1.64675791596711</v>
      </c>
      <c r="AE46" s="328" t="s">
        <v>19</v>
      </c>
      <c r="AF46" s="328" t="s">
        <v>19</v>
      </c>
      <c r="AH46" s="328" t="s">
        <v>19</v>
      </c>
      <c r="AI46" s="328">
        <v>2.7837748072705999</v>
      </c>
      <c r="AJ46" s="328">
        <v>2.3751409889227002</v>
      </c>
      <c r="AK46" s="328">
        <v>1.8745146544696001</v>
      </c>
      <c r="AL46" s="328">
        <v>2.3144074233908101</v>
      </c>
      <c r="AM46" s="328">
        <v>2.0733763158793099</v>
      </c>
      <c r="AN46" s="328">
        <v>2.1434916942997502</v>
      </c>
      <c r="AO46" s="328">
        <v>1.92194808301139</v>
      </c>
      <c r="AP46" s="328" t="s">
        <v>19</v>
      </c>
      <c r="AQ46" s="328" t="s">
        <v>19</v>
      </c>
    </row>
    <row r="47" spans="1:43" ht="15" customHeight="1" x14ac:dyDescent="0.2">
      <c r="A47" s="191" t="s">
        <v>11</v>
      </c>
      <c r="C47" s="368">
        <v>2.6959516608743601</v>
      </c>
      <c r="F47" s="367">
        <v>2.1785689843095901</v>
      </c>
      <c r="I47" s="366">
        <v>2.7719434954998499</v>
      </c>
      <c r="L47" s="328" t="s">
        <v>19</v>
      </c>
      <c r="M47" s="328">
        <v>2.3025781461655699</v>
      </c>
      <c r="N47" s="328">
        <v>2.9873269873577502</v>
      </c>
      <c r="O47" s="328">
        <v>3.3091938139936299</v>
      </c>
      <c r="P47" s="328">
        <v>2.49662413110633</v>
      </c>
      <c r="Q47" s="328">
        <v>2.6240968919294301</v>
      </c>
      <c r="R47" s="328">
        <v>2.5170814591317101</v>
      </c>
      <c r="S47" s="328">
        <v>2.7353015050184499</v>
      </c>
      <c r="T47" s="328" t="s">
        <v>19</v>
      </c>
      <c r="U47" s="328" t="s">
        <v>19</v>
      </c>
      <c r="W47" s="328" t="s">
        <v>19</v>
      </c>
      <c r="X47" s="328">
        <v>2.1592290640085001</v>
      </c>
      <c r="Y47" s="328">
        <v>2.1789242037047001</v>
      </c>
      <c r="Z47" s="328">
        <v>2.3904970394750098</v>
      </c>
      <c r="AA47" s="328">
        <v>2.18769789654139</v>
      </c>
      <c r="AB47" s="328">
        <v>2.1467790103686202</v>
      </c>
      <c r="AC47" s="328">
        <v>2.1916565825132301</v>
      </c>
      <c r="AD47" s="328">
        <v>2.11516085685669</v>
      </c>
      <c r="AE47" s="328" t="s">
        <v>19</v>
      </c>
      <c r="AF47" s="328" t="s">
        <v>19</v>
      </c>
      <c r="AH47" s="328" t="s">
        <v>19</v>
      </c>
      <c r="AI47" s="328" t="s">
        <v>19</v>
      </c>
      <c r="AJ47" s="328" t="s">
        <v>19</v>
      </c>
      <c r="AK47" s="328">
        <v>3.4682672730434798</v>
      </c>
      <c r="AL47" s="328">
        <v>2.9257579653518899</v>
      </c>
      <c r="AM47" s="328">
        <v>2.53990776301025</v>
      </c>
      <c r="AN47" s="328">
        <v>2.7492427491883502</v>
      </c>
      <c r="AO47" s="328">
        <v>2.81087560350021</v>
      </c>
      <c r="AP47" s="328" t="s">
        <v>19</v>
      </c>
      <c r="AQ47" s="328" t="s">
        <v>19</v>
      </c>
    </row>
    <row r="48" spans="1:43" ht="15" customHeight="1" x14ac:dyDescent="0.2">
      <c r="A48" s="191" t="s">
        <v>12</v>
      </c>
      <c r="C48" s="365">
        <v>1.86819252832</v>
      </c>
      <c r="F48" s="364">
        <v>1.69798290172898</v>
      </c>
      <c r="I48" s="363">
        <v>2.0495531111440899</v>
      </c>
      <c r="L48" s="328">
        <v>1.10430006050329</v>
      </c>
      <c r="M48" s="328">
        <v>1.8594851912249899</v>
      </c>
      <c r="N48" s="328">
        <v>1.7773891130739099</v>
      </c>
      <c r="O48" s="328">
        <v>1.89982966531801</v>
      </c>
      <c r="P48" s="328">
        <v>2.1346863461989498</v>
      </c>
      <c r="Q48" s="328">
        <v>1.8412987695796601</v>
      </c>
      <c r="R48" s="328">
        <v>1.8216018653839201</v>
      </c>
      <c r="S48" s="328">
        <v>1.79305183150966</v>
      </c>
      <c r="T48" s="328" t="s">
        <v>19</v>
      </c>
      <c r="U48" s="328" t="s">
        <v>19</v>
      </c>
      <c r="W48" s="328">
        <v>1.63602087695549</v>
      </c>
      <c r="X48" s="328">
        <v>1.9299683883526599</v>
      </c>
      <c r="Y48" s="328">
        <v>1.79215798661047</v>
      </c>
      <c r="Z48" s="328">
        <v>1.70602662367716</v>
      </c>
      <c r="AA48" s="328">
        <v>1.77555795117188</v>
      </c>
      <c r="AB48" s="328">
        <v>1.7162798723027399</v>
      </c>
      <c r="AC48" s="328">
        <v>1.63521712553786</v>
      </c>
      <c r="AD48" s="328">
        <v>1.60292453650666</v>
      </c>
      <c r="AE48" s="328" t="s">
        <v>19</v>
      </c>
      <c r="AF48" s="328" t="s">
        <v>19</v>
      </c>
      <c r="AH48" s="328" t="s">
        <v>19</v>
      </c>
      <c r="AI48" s="328">
        <v>1.6085522804065899</v>
      </c>
      <c r="AJ48" s="328">
        <v>2.5979002195412901</v>
      </c>
      <c r="AK48" s="328">
        <v>2.3454076055750601</v>
      </c>
      <c r="AL48" s="328">
        <v>2.1249871185348002</v>
      </c>
      <c r="AM48" s="328">
        <v>2.03436236140353</v>
      </c>
      <c r="AN48" s="328">
        <v>1.8166897077567701</v>
      </c>
      <c r="AO48" s="328">
        <v>2.0181459641464699</v>
      </c>
      <c r="AP48" s="328" t="s">
        <v>19</v>
      </c>
      <c r="AQ48" s="328" t="s">
        <v>19</v>
      </c>
    </row>
    <row r="49" spans="1:43" ht="15" customHeight="1" thickBot="1" x14ac:dyDescent="0.25">
      <c r="A49" s="191" t="s">
        <v>13</v>
      </c>
      <c r="C49" s="362" t="s">
        <v>19</v>
      </c>
      <c r="D49" s="319"/>
      <c r="F49" s="361">
        <v>1.58423221405002</v>
      </c>
      <c r="G49" s="319"/>
      <c r="I49" s="360">
        <v>1.91435984670232</v>
      </c>
      <c r="J49" s="319"/>
      <c r="L49" s="328" t="s">
        <v>19</v>
      </c>
      <c r="M49" s="328" t="s">
        <v>19</v>
      </c>
      <c r="N49" s="328" t="s">
        <v>19</v>
      </c>
      <c r="O49" s="328" t="s">
        <v>19</v>
      </c>
      <c r="P49" s="328" t="s">
        <v>19</v>
      </c>
      <c r="Q49" s="328" t="s">
        <v>19</v>
      </c>
      <c r="R49" s="328" t="s">
        <v>19</v>
      </c>
      <c r="S49" s="328" t="s">
        <v>19</v>
      </c>
      <c r="T49" s="328" t="s">
        <v>19</v>
      </c>
      <c r="U49" s="328" t="s">
        <v>19</v>
      </c>
      <c r="W49" s="328">
        <v>1.58496355989057</v>
      </c>
      <c r="X49" s="328">
        <v>1.9326143671468601</v>
      </c>
      <c r="Y49" s="328">
        <v>1.79176821321266</v>
      </c>
      <c r="Z49" s="328">
        <v>1.6985826141835501</v>
      </c>
      <c r="AA49" s="328">
        <v>1.6781113785925199</v>
      </c>
      <c r="AB49" s="328">
        <v>1.6175597258895</v>
      </c>
      <c r="AC49" s="328">
        <v>1.4761633627508199</v>
      </c>
      <c r="AD49" s="328">
        <v>1.42734643385432</v>
      </c>
      <c r="AE49" s="328" t="s">
        <v>19</v>
      </c>
      <c r="AF49" s="328" t="s">
        <v>19</v>
      </c>
      <c r="AH49" s="328" t="s">
        <v>19</v>
      </c>
      <c r="AI49" s="328">
        <v>3.4133683425772299</v>
      </c>
      <c r="AJ49" s="328">
        <v>1.5908985754484899</v>
      </c>
      <c r="AK49" s="328">
        <v>1.93203268877991</v>
      </c>
      <c r="AL49" s="328">
        <v>2.0280111620443</v>
      </c>
      <c r="AM49" s="328">
        <v>1.68645188505435</v>
      </c>
      <c r="AN49" s="328">
        <v>2.0752466896444002</v>
      </c>
      <c r="AO49" s="328">
        <v>1.77747904547415</v>
      </c>
      <c r="AP49" s="328" t="s">
        <v>19</v>
      </c>
      <c r="AQ49" s="328" t="s">
        <v>19</v>
      </c>
    </row>
    <row r="50" spans="1:43" s="195" customFormat="1" ht="15" customHeight="1" thickTop="1" x14ac:dyDescent="0.2">
      <c r="A50" s="277" t="s">
        <v>10</v>
      </c>
      <c r="B50" s="196"/>
      <c r="C50" s="359">
        <v>1.9813486867268599</v>
      </c>
      <c r="D50" s="196"/>
      <c r="E50" s="196"/>
      <c r="F50" s="358">
        <v>1.7308495796585699</v>
      </c>
      <c r="G50" s="196"/>
      <c r="H50" s="196"/>
      <c r="I50" s="357">
        <v>2.0881779513923999</v>
      </c>
      <c r="J50" s="196"/>
      <c r="K50" s="288"/>
      <c r="L50" s="274">
        <v>1.6029620600052501</v>
      </c>
      <c r="M50" s="274">
        <v>1.8125246434116999</v>
      </c>
      <c r="N50" s="274">
        <v>2.0813542083523902</v>
      </c>
      <c r="O50" s="274">
        <v>2.16904391247339</v>
      </c>
      <c r="P50" s="274">
        <v>2.0579101022930302</v>
      </c>
      <c r="Q50" s="274">
        <v>1.92752575489111</v>
      </c>
      <c r="R50" s="274">
        <v>1.9999100231023399</v>
      </c>
      <c r="S50" s="274">
        <v>1.86125794919323</v>
      </c>
      <c r="T50" s="274" t="s">
        <v>19</v>
      </c>
      <c r="U50" s="274" t="s">
        <v>19</v>
      </c>
      <c r="W50" s="274">
        <v>2.22151620148672</v>
      </c>
      <c r="X50" s="274">
        <v>1.9611837161369201</v>
      </c>
      <c r="Y50" s="274">
        <v>1.90301653010183</v>
      </c>
      <c r="Z50" s="274">
        <v>1.7919363547250799</v>
      </c>
      <c r="AA50" s="274">
        <v>1.7501202032685299</v>
      </c>
      <c r="AB50" s="274">
        <v>1.6515722444354499</v>
      </c>
      <c r="AC50" s="274">
        <v>1.7322348138885799</v>
      </c>
      <c r="AD50" s="274">
        <v>1.64675791596711</v>
      </c>
      <c r="AE50" s="274" t="s">
        <v>19</v>
      </c>
      <c r="AF50" s="274" t="s">
        <v>19</v>
      </c>
      <c r="AH50" s="274" t="s">
        <v>19</v>
      </c>
      <c r="AI50" s="274">
        <v>2.7837748072705999</v>
      </c>
      <c r="AJ50" s="274">
        <v>2.3751409889227002</v>
      </c>
      <c r="AK50" s="274">
        <v>1.8745146544696001</v>
      </c>
      <c r="AL50" s="274">
        <v>2.3144074233908101</v>
      </c>
      <c r="AM50" s="274">
        <v>2.0733763158793099</v>
      </c>
      <c r="AN50" s="274">
        <v>2.1434916942997502</v>
      </c>
      <c r="AO50" s="274">
        <v>1.92194808301139</v>
      </c>
      <c r="AP50" s="274" t="s">
        <v>19</v>
      </c>
      <c r="AQ50" s="274" t="s">
        <v>19</v>
      </c>
    </row>
    <row r="51" spans="1:43" ht="15" customHeight="1" x14ac:dyDescent="0.2">
      <c r="A51" s="317" t="s">
        <v>15</v>
      </c>
      <c r="C51" s="356">
        <v>2.0206829968490698</v>
      </c>
      <c r="F51" s="349" t="s">
        <v>14</v>
      </c>
      <c r="I51" s="349" t="s">
        <v>14</v>
      </c>
      <c r="L51" s="328" t="s">
        <v>19</v>
      </c>
      <c r="M51" s="328">
        <v>2.2962035759792299</v>
      </c>
      <c r="N51" s="328">
        <v>2.4703855813349902</v>
      </c>
      <c r="O51" s="328">
        <v>2.37500178806394</v>
      </c>
      <c r="P51" s="328">
        <v>1.76120885400941</v>
      </c>
      <c r="Q51" s="328">
        <v>2.0266326312776202</v>
      </c>
      <c r="R51" s="328">
        <v>1.92621017320562</v>
      </c>
      <c r="S51" s="328">
        <v>1.92033206747162</v>
      </c>
      <c r="T51" s="328" t="s">
        <v>19</v>
      </c>
      <c r="U51" s="328" t="s">
        <v>19</v>
      </c>
      <c r="W51" s="328" t="s">
        <v>14</v>
      </c>
      <c r="X51" s="328" t="s">
        <v>14</v>
      </c>
      <c r="Y51" s="328" t="s">
        <v>14</v>
      </c>
      <c r="Z51" s="328" t="s">
        <v>14</v>
      </c>
      <c r="AA51" s="328" t="s">
        <v>14</v>
      </c>
      <c r="AB51" s="328" t="s">
        <v>14</v>
      </c>
      <c r="AC51" s="328" t="s">
        <v>14</v>
      </c>
      <c r="AD51" s="328" t="s">
        <v>14</v>
      </c>
      <c r="AE51" s="328" t="s">
        <v>14</v>
      </c>
      <c r="AF51" s="328" t="s">
        <v>14</v>
      </c>
      <c r="AH51" s="328" t="s">
        <v>14</v>
      </c>
      <c r="AI51" s="328" t="s">
        <v>14</v>
      </c>
      <c r="AJ51" s="328" t="s">
        <v>14</v>
      </c>
      <c r="AK51" s="328" t="s">
        <v>14</v>
      </c>
      <c r="AL51" s="328" t="s">
        <v>14</v>
      </c>
      <c r="AM51" s="328" t="s">
        <v>14</v>
      </c>
      <c r="AN51" s="328" t="s">
        <v>14</v>
      </c>
      <c r="AO51" s="328" t="s">
        <v>14</v>
      </c>
      <c r="AP51" s="328" t="s">
        <v>14</v>
      </c>
      <c r="AQ51" s="328" t="s">
        <v>14</v>
      </c>
    </row>
    <row r="52" spans="1:43" ht="15" customHeight="1" x14ac:dyDescent="0.2">
      <c r="A52" s="317" t="s">
        <v>16</v>
      </c>
      <c r="C52" s="355">
        <v>1.7079809453825301</v>
      </c>
      <c r="F52" s="349" t="s">
        <v>14</v>
      </c>
      <c r="I52" s="349" t="s">
        <v>14</v>
      </c>
      <c r="L52" s="328" t="s">
        <v>19</v>
      </c>
      <c r="M52" s="328">
        <v>1.9202307425285601</v>
      </c>
      <c r="N52" s="328">
        <v>1.55529120340626</v>
      </c>
      <c r="O52" s="328">
        <v>1.5641040091705201</v>
      </c>
      <c r="P52" s="328">
        <v>1.5600836583637501</v>
      </c>
      <c r="Q52" s="328">
        <v>1.79538419540171</v>
      </c>
      <c r="R52" s="328">
        <v>1.69690306745405</v>
      </c>
      <c r="S52" s="328">
        <v>1.85762630918567</v>
      </c>
      <c r="T52" s="328" t="s">
        <v>19</v>
      </c>
      <c r="U52" s="328" t="s">
        <v>19</v>
      </c>
      <c r="W52" s="328" t="s">
        <v>14</v>
      </c>
      <c r="X52" s="328" t="s">
        <v>14</v>
      </c>
      <c r="Y52" s="328" t="s">
        <v>14</v>
      </c>
      <c r="Z52" s="328" t="s">
        <v>14</v>
      </c>
      <c r="AA52" s="328" t="s">
        <v>14</v>
      </c>
      <c r="AB52" s="328" t="s">
        <v>14</v>
      </c>
      <c r="AC52" s="328" t="s">
        <v>14</v>
      </c>
      <c r="AD52" s="328" t="s">
        <v>14</v>
      </c>
      <c r="AE52" s="328" t="s">
        <v>14</v>
      </c>
      <c r="AF52" s="328" t="s">
        <v>14</v>
      </c>
      <c r="AH52" s="328" t="s">
        <v>14</v>
      </c>
      <c r="AI52" s="328" t="s">
        <v>14</v>
      </c>
      <c r="AJ52" s="328" t="s">
        <v>14</v>
      </c>
      <c r="AK52" s="328" t="s">
        <v>14</v>
      </c>
      <c r="AL52" s="328" t="s">
        <v>14</v>
      </c>
      <c r="AM52" s="328" t="s">
        <v>14</v>
      </c>
      <c r="AN52" s="328" t="s">
        <v>14</v>
      </c>
      <c r="AO52" s="328" t="s">
        <v>14</v>
      </c>
      <c r="AP52" s="328" t="s">
        <v>14</v>
      </c>
      <c r="AQ52" s="328" t="s">
        <v>14</v>
      </c>
    </row>
    <row r="53" spans="1:43" ht="15" customHeight="1" x14ac:dyDescent="0.2">
      <c r="A53" s="317" t="s">
        <v>17</v>
      </c>
      <c r="C53" s="354">
        <v>1.93585954970355</v>
      </c>
      <c r="F53" s="349" t="s">
        <v>14</v>
      </c>
      <c r="I53" s="349" t="s">
        <v>14</v>
      </c>
      <c r="L53" s="328">
        <v>1.4842613220135401</v>
      </c>
      <c r="M53" s="328">
        <v>1.6624241756598599</v>
      </c>
      <c r="N53" s="328">
        <v>1.7419901183720301</v>
      </c>
      <c r="O53" s="328">
        <v>2.1878116827012799</v>
      </c>
      <c r="P53" s="328">
        <v>2.1290603092221501</v>
      </c>
      <c r="Q53" s="328">
        <v>1.8647408327698201</v>
      </c>
      <c r="R53" s="328">
        <v>2.05064918341054</v>
      </c>
      <c r="S53" s="328">
        <v>1.75291720888172</v>
      </c>
      <c r="T53" s="328" t="s">
        <v>19</v>
      </c>
      <c r="U53" s="328" t="s">
        <v>19</v>
      </c>
      <c r="W53" s="328" t="s">
        <v>14</v>
      </c>
      <c r="X53" s="328" t="s">
        <v>14</v>
      </c>
      <c r="Y53" s="328" t="s">
        <v>14</v>
      </c>
      <c r="Z53" s="328" t="s">
        <v>14</v>
      </c>
      <c r="AA53" s="328" t="s">
        <v>14</v>
      </c>
      <c r="AB53" s="328" t="s">
        <v>14</v>
      </c>
      <c r="AC53" s="328" t="s">
        <v>14</v>
      </c>
      <c r="AD53" s="328" t="s">
        <v>14</v>
      </c>
      <c r="AE53" s="328" t="s">
        <v>14</v>
      </c>
      <c r="AF53" s="328" t="s">
        <v>14</v>
      </c>
      <c r="AH53" s="328" t="s">
        <v>14</v>
      </c>
      <c r="AI53" s="328" t="s">
        <v>14</v>
      </c>
      <c r="AJ53" s="328" t="s">
        <v>14</v>
      </c>
      <c r="AK53" s="328" t="s">
        <v>14</v>
      </c>
      <c r="AL53" s="328" t="s">
        <v>14</v>
      </c>
      <c r="AM53" s="328" t="s">
        <v>14</v>
      </c>
      <c r="AN53" s="328" t="s">
        <v>14</v>
      </c>
      <c r="AO53" s="328" t="s">
        <v>14</v>
      </c>
      <c r="AP53" s="328" t="s">
        <v>14</v>
      </c>
      <c r="AQ53" s="328" t="s">
        <v>14</v>
      </c>
    </row>
    <row r="54" spans="1:43" ht="15" customHeight="1" x14ac:dyDescent="0.2">
      <c r="A54" s="317" t="s">
        <v>18</v>
      </c>
      <c r="C54" s="353">
        <v>2.3439953004801399</v>
      </c>
      <c r="F54" s="349" t="s">
        <v>14</v>
      </c>
      <c r="I54" s="349" t="s">
        <v>14</v>
      </c>
      <c r="L54" s="328" t="s">
        <v>19</v>
      </c>
      <c r="M54" s="328" t="s">
        <v>19</v>
      </c>
      <c r="N54" s="328" t="s">
        <v>19</v>
      </c>
      <c r="O54" s="328" t="s">
        <v>19</v>
      </c>
      <c r="P54" s="328">
        <v>1.7526838712444399</v>
      </c>
      <c r="Q54" s="328">
        <v>1.8722244153930501</v>
      </c>
      <c r="R54" s="328">
        <v>2.8488192921593001</v>
      </c>
      <c r="S54" s="328">
        <v>1.4499942646538</v>
      </c>
      <c r="T54" s="328" t="s">
        <v>19</v>
      </c>
      <c r="U54" s="328" t="s">
        <v>19</v>
      </c>
      <c r="W54" s="328" t="s">
        <v>14</v>
      </c>
      <c r="X54" s="328" t="s">
        <v>14</v>
      </c>
      <c r="Y54" s="328" t="s">
        <v>14</v>
      </c>
      <c r="Z54" s="328" t="s">
        <v>14</v>
      </c>
      <c r="AA54" s="328" t="s">
        <v>14</v>
      </c>
      <c r="AB54" s="328" t="s">
        <v>14</v>
      </c>
      <c r="AC54" s="328" t="s">
        <v>14</v>
      </c>
      <c r="AD54" s="328" t="s">
        <v>14</v>
      </c>
      <c r="AE54" s="328" t="s">
        <v>14</v>
      </c>
      <c r="AF54" s="328" t="s">
        <v>14</v>
      </c>
      <c r="AH54" s="328" t="s">
        <v>14</v>
      </c>
      <c r="AI54" s="328" t="s">
        <v>14</v>
      </c>
      <c r="AJ54" s="328" t="s">
        <v>14</v>
      </c>
      <c r="AK54" s="328" t="s">
        <v>14</v>
      </c>
      <c r="AL54" s="328" t="s">
        <v>14</v>
      </c>
      <c r="AM54" s="328" t="s">
        <v>14</v>
      </c>
      <c r="AN54" s="328" t="s">
        <v>14</v>
      </c>
      <c r="AO54" s="328" t="s">
        <v>14</v>
      </c>
      <c r="AP54" s="328" t="s">
        <v>14</v>
      </c>
      <c r="AQ54" s="328" t="s">
        <v>14</v>
      </c>
    </row>
    <row r="55" spans="1:43" ht="15" customHeight="1" x14ac:dyDescent="0.2">
      <c r="A55" s="317" t="s">
        <v>20</v>
      </c>
      <c r="C55" s="352">
        <v>2.2714984192516399</v>
      </c>
      <c r="F55" s="349" t="s">
        <v>14</v>
      </c>
      <c r="I55" s="349" t="s">
        <v>14</v>
      </c>
      <c r="L55" s="328" t="s">
        <v>19</v>
      </c>
      <c r="M55" s="328" t="s">
        <v>19</v>
      </c>
      <c r="N55" s="328">
        <v>4.4486192080916496</v>
      </c>
      <c r="O55" s="328">
        <v>1.8990267043251201</v>
      </c>
      <c r="P55" s="328">
        <v>2.42581882154205</v>
      </c>
      <c r="Q55" s="328">
        <v>1.81788512068547</v>
      </c>
      <c r="R55" s="328">
        <v>1.6030996569815901</v>
      </c>
      <c r="S55" s="328">
        <v>2.61701635082854</v>
      </c>
      <c r="T55" s="328" t="s">
        <v>19</v>
      </c>
      <c r="U55" s="328" t="s">
        <v>19</v>
      </c>
      <c r="W55" s="328" t="s">
        <v>14</v>
      </c>
      <c r="X55" s="328" t="s">
        <v>14</v>
      </c>
      <c r="Y55" s="328" t="s">
        <v>14</v>
      </c>
      <c r="Z55" s="328" t="s">
        <v>14</v>
      </c>
      <c r="AA55" s="328" t="s">
        <v>14</v>
      </c>
      <c r="AB55" s="328" t="s">
        <v>14</v>
      </c>
      <c r="AC55" s="328" t="s">
        <v>14</v>
      </c>
      <c r="AD55" s="328" t="s">
        <v>14</v>
      </c>
      <c r="AE55" s="328" t="s">
        <v>14</v>
      </c>
      <c r="AF55" s="328" t="s">
        <v>14</v>
      </c>
      <c r="AH55" s="328" t="s">
        <v>14</v>
      </c>
      <c r="AI55" s="328" t="s">
        <v>14</v>
      </c>
      <c r="AJ55" s="328" t="s">
        <v>14</v>
      </c>
      <c r="AK55" s="328" t="s">
        <v>14</v>
      </c>
      <c r="AL55" s="328" t="s">
        <v>14</v>
      </c>
      <c r="AM55" s="328" t="s">
        <v>14</v>
      </c>
      <c r="AN55" s="328" t="s">
        <v>14</v>
      </c>
      <c r="AO55" s="328" t="s">
        <v>14</v>
      </c>
      <c r="AP55" s="328" t="s">
        <v>14</v>
      </c>
      <c r="AQ55" s="328" t="s">
        <v>14</v>
      </c>
    </row>
    <row r="56" spans="1:43" ht="15" customHeight="1" x14ac:dyDescent="0.2">
      <c r="A56" s="317" t="s">
        <v>21</v>
      </c>
      <c r="C56" s="351">
        <v>3.9157815029155199</v>
      </c>
      <c r="F56" s="349" t="s">
        <v>14</v>
      </c>
      <c r="I56" s="349" t="s">
        <v>14</v>
      </c>
      <c r="L56" s="328" t="s">
        <v>19</v>
      </c>
      <c r="M56" s="328" t="s">
        <v>19</v>
      </c>
      <c r="N56" s="328" t="s">
        <v>19</v>
      </c>
      <c r="O56" s="328" t="s">
        <v>19</v>
      </c>
      <c r="P56" s="328" t="s">
        <v>19</v>
      </c>
      <c r="Q56" s="328" t="s">
        <v>19</v>
      </c>
      <c r="R56" s="328" t="s">
        <v>19</v>
      </c>
      <c r="S56" s="328">
        <v>4.0940703843203998</v>
      </c>
      <c r="T56" s="328" t="s">
        <v>19</v>
      </c>
      <c r="U56" s="328" t="s">
        <v>19</v>
      </c>
      <c r="W56" s="328" t="s">
        <v>14</v>
      </c>
      <c r="X56" s="328" t="s">
        <v>14</v>
      </c>
      <c r="Y56" s="328" t="s">
        <v>14</v>
      </c>
      <c r="Z56" s="328" t="s">
        <v>14</v>
      </c>
      <c r="AA56" s="328" t="s">
        <v>14</v>
      </c>
      <c r="AB56" s="328" t="s">
        <v>14</v>
      </c>
      <c r="AC56" s="328" t="s">
        <v>14</v>
      </c>
      <c r="AD56" s="328" t="s">
        <v>14</v>
      </c>
      <c r="AE56" s="328" t="s">
        <v>14</v>
      </c>
      <c r="AF56" s="328" t="s">
        <v>14</v>
      </c>
      <c r="AH56" s="328" t="s">
        <v>14</v>
      </c>
      <c r="AI56" s="328" t="s">
        <v>14</v>
      </c>
      <c r="AJ56" s="328" t="s">
        <v>14</v>
      </c>
      <c r="AK56" s="328" t="s">
        <v>14</v>
      </c>
      <c r="AL56" s="328" t="s">
        <v>14</v>
      </c>
      <c r="AM56" s="328" t="s">
        <v>14</v>
      </c>
      <c r="AN56" s="328" t="s">
        <v>14</v>
      </c>
      <c r="AO56" s="328" t="s">
        <v>14</v>
      </c>
      <c r="AP56" s="328" t="s">
        <v>14</v>
      </c>
      <c r="AQ56" s="328" t="s">
        <v>14</v>
      </c>
    </row>
    <row r="57" spans="1:43" ht="15" customHeight="1" x14ac:dyDescent="0.2">
      <c r="A57" s="317" t="s">
        <v>22</v>
      </c>
      <c r="C57" s="350" t="s">
        <v>19</v>
      </c>
      <c r="F57" s="349" t="s">
        <v>14</v>
      </c>
      <c r="I57" s="349" t="s">
        <v>14</v>
      </c>
      <c r="L57" s="328" t="s">
        <v>19</v>
      </c>
      <c r="M57" s="328" t="s">
        <v>19</v>
      </c>
      <c r="N57" s="328" t="s">
        <v>19</v>
      </c>
      <c r="O57" s="328" t="s">
        <v>19</v>
      </c>
      <c r="P57" s="328" t="s">
        <v>19</v>
      </c>
      <c r="Q57" s="328" t="s">
        <v>19</v>
      </c>
      <c r="R57" s="328" t="s">
        <v>19</v>
      </c>
      <c r="S57" s="328" t="s">
        <v>19</v>
      </c>
      <c r="T57" s="328" t="s">
        <v>19</v>
      </c>
      <c r="U57" s="328" t="s">
        <v>19</v>
      </c>
      <c r="W57" s="328" t="s">
        <v>14</v>
      </c>
      <c r="X57" s="328" t="s">
        <v>14</v>
      </c>
      <c r="Y57" s="328" t="s">
        <v>14</v>
      </c>
      <c r="Z57" s="328" t="s">
        <v>14</v>
      </c>
      <c r="AA57" s="328" t="s">
        <v>14</v>
      </c>
      <c r="AB57" s="328" t="s">
        <v>14</v>
      </c>
      <c r="AC57" s="328" t="s">
        <v>14</v>
      </c>
      <c r="AD57" s="328" t="s">
        <v>14</v>
      </c>
      <c r="AE57" s="328" t="s">
        <v>14</v>
      </c>
      <c r="AF57" s="328" t="s">
        <v>14</v>
      </c>
      <c r="AH57" s="328" t="s">
        <v>14</v>
      </c>
      <c r="AI57" s="328" t="s">
        <v>14</v>
      </c>
      <c r="AJ57" s="328" t="s">
        <v>14</v>
      </c>
      <c r="AK57" s="328" t="s">
        <v>14</v>
      </c>
      <c r="AL57" s="328" t="s">
        <v>14</v>
      </c>
      <c r="AM57" s="328" t="s">
        <v>14</v>
      </c>
      <c r="AN57" s="328" t="s">
        <v>14</v>
      </c>
      <c r="AO57" s="328" t="s">
        <v>14</v>
      </c>
      <c r="AP57" s="328" t="s">
        <v>14</v>
      </c>
      <c r="AQ57" s="328" t="s">
        <v>14</v>
      </c>
    </row>
    <row r="58" spans="1:43" ht="2.1" customHeight="1" thickBot="1" x14ac:dyDescent="0.25"/>
    <row r="59" spans="1:43" ht="15" customHeight="1" x14ac:dyDescent="0.2">
      <c r="A59" s="327"/>
      <c r="B59" s="327"/>
      <c r="C59" s="327"/>
      <c r="D59" s="327"/>
      <c r="E59" s="327"/>
      <c r="F59" s="327"/>
      <c r="G59" s="327"/>
      <c r="H59" s="327"/>
      <c r="I59" s="327"/>
      <c r="J59" s="327"/>
      <c r="L59" s="326"/>
      <c r="M59" s="326"/>
      <c r="N59" s="326"/>
      <c r="O59" s="326"/>
      <c r="P59" s="326"/>
      <c r="Q59" s="326"/>
      <c r="R59" s="326"/>
      <c r="S59" s="326"/>
      <c r="T59" s="326"/>
      <c r="U59" s="326"/>
      <c r="W59" s="326"/>
      <c r="X59" s="326"/>
      <c r="Y59" s="326"/>
      <c r="Z59" s="326"/>
      <c r="AA59" s="326"/>
      <c r="AB59" s="326"/>
      <c r="AC59" s="326"/>
      <c r="AD59" s="326"/>
      <c r="AE59" s="326"/>
      <c r="AF59" s="326"/>
      <c r="AH59" s="326"/>
      <c r="AI59" s="326"/>
      <c r="AJ59" s="326"/>
      <c r="AK59" s="326"/>
      <c r="AL59" s="326"/>
      <c r="AM59" s="326"/>
      <c r="AN59" s="326"/>
      <c r="AO59" s="326"/>
      <c r="AP59" s="326"/>
      <c r="AQ59" s="326"/>
    </row>
    <row r="60" spans="1:43" ht="30" customHeight="1" thickBot="1" x14ac:dyDescent="0.25">
      <c r="A60" s="908" t="s">
        <v>581</v>
      </c>
      <c r="B60" s="898"/>
      <c r="C60" s="898"/>
      <c r="D60" s="898"/>
      <c r="E60" s="898"/>
      <c r="F60" s="898"/>
      <c r="G60" s="898"/>
      <c r="H60" s="898"/>
      <c r="I60" s="898"/>
      <c r="J60" s="898"/>
      <c r="L60" s="377"/>
      <c r="M60" s="377"/>
      <c r="N60" s="377"/>
      <c r="O60" s="377"/>
      <c r="P60" s="377"/>
      <c r="Q60" s="377"/>
      <c r="R60" s="377"/>
      <c r="S60" s="377"/>
      <c r="T60" s="377"/>
      <c r="U60" s="377"/>
    </row>
    <row r="61" spans="1:43" s="310" customFormat="1" ht="20.100000000000001" customHeight="1" x14ac:dyDescent="0.25">
      <c r="A61" s="905" t="s">
        <v>5</v>
      </c>
      <c r="B61" s="325"/>
      <c r="C61" s="889" t="s">
        <v>6</v>
      </c>
      <c r="D61" s="889"/>
      <c r="E61" s="325"/>
      <c r="F61" s="889" t="s">
        <v>7</v>
      </c>
      <c r="G61" s="889"/>
      <c r="H61" s="325"/>
      <c r="I61" s="889" t="s">
        <v>8</v>
      </c>
      <c r="J61" s="889"/>
      <c r="K61" s="324"/>
      <c r="L61" s="901" t="s">
        <v>432</v>
      </c>
      <c r="M61" s="901"/>
      <c r="N61" s="901"/>
      <c r="O61" s="901"/>
      <c r="P61" s="901"/>
      <c r="Q61" s="901"/>
      <c r="R61" s="901"/>
      <c r="S61" s="901"/>
      <c r="T61" s="901"/>
      <c r="U61" s="901"/>
      <c r="W61" s="901" t="s">
        <v>431</v>
      </c>
      <c r="X61" s="901"/>
      <c r="Y61" s="901"/>
      <c r="Z61" s="901"/>
      <c r="AA61" s="901"/>
      <c r="AB61" s="901"/>
      <c r="AC61" s="901"/>
      <c r="AD61" s="901"/>
      <c r="AE61" s="901"/>
      <c r="AF61" s="901"/>
      <c r="AH61" s="901" t="s">
        <v>430</v>
      </c>
      <c r="AI61" s="901"/>
      <c r="AJ61" s="901"/>
      <c r="AK61" s="901"/>
      <c r="AL61" s="901"/>
      <c r="AM61" s="901"/>
      <c r="AN61" s="901"/>
      <c r="AO61" s="901"/>
      <c r="AP61" s="901"/>
      <c r="AQ61" s="901"/>
    </row>
    <row r="62" spans="1:43" s="310" customFormat="1" ht="20.100000000000001" customHeight="1" x14ac:dyDescent="0.25">
      <c r="A62" s="906"/>
      <c r="B62" s="197"/>
      <c r="C62" s="282" t="s">
        <v>435</v>
      </c>
      <c r="D62" s="282" t="s">
        <v>406</v>
      </c>
      <c r="E62" s="197"/>
      <c r="F62" s="282" t="s">
        <v>435</v>
      </c>
      <c r="G62" s="282" t="s">
        <v>406</v>
      </c>
      <c r="H62" s="197"/>
      <c r="I62" s="282" t="s">
        <v>435</v>
      </c>
      <c r="J62" s="282" t="s">
        <v>406</v>
      </c>
      <c r="K62" s="197"/>
      <c r="L62" s="323">
        <v>2008</v>
      </c>
      <c r="M62" s="323">
        <v>2009</v>
      </c>
      <c r="N62" s="323">
        <v>2010</v>
      </c>
      <c r="O62" s="323">
        <v>2011</v>
      </c>
      <c r="P62" s="323">
        <v>2012</v>
      </c>
      <c r="Q62" s="323">
        <v>2013</v>
      </c>
      <c r="R62" s="323">
        <v>2014</v>
      </c>
      <c r="S62" s="323">
        <v>2015</v>
      </c>
      <c r="T62" s="323">
        <v>2016</v>
      </c>
      <c r="U62" s="323">
        <v>2017</v>
      </c>
      <c r="W62" s="323">
        <v>2008</v>
      </c>
      <c r="X62" s="323">
        <v>2009</v>
      </c>
      <c r="Y62" s="323">
        <v>2010</v>
      </c>
      <c r="Z62" s="323">
        <v>2011</v>
      </c>
      <c r="AA62" s="323">
        <v>2012</v>
      </c>
      <c r="AB62" s="323">
        <v>2013</v>
      </c>
      <c r="AC62" s="323">
        <v>2014</v>
      </c>
      <c r="AD62" s="323">
        <v>2015</v>
      </c>
      <c r="AE62" s="323">
        <v>2016</v>
      </c>
      <c r="AF62" s="323">
        <v>2017</v>
      </c>
      <c r="AH62" s="323">
        <v>2008</v>
      </c>
      <c r="AI62" s="323">
        <v>2009</v>
      </c>
      <c r="AJ62" s="323">
        <v>2010</v>
      </c>
      <c r="AK62" s="323">
        <v>2011</v>
      </c>
      <c r="AL62" s="323">
        <v>2012</v>
      </c>
      <c r="AM62" s="323">
        <v>2013</v>
      </c>
      <c r="AN62" s="323">
        <v>2014</v>
      </c>
      <c r="AO62" s="323">
        <v>2015</v>
      </c>
      <c r="AP62" s="323">
        <v>2016</v>
      </c>
      <c r="AQ62" s="323">
        <v>2017</v>
      </c>
    </row>
    <row r="63" spans="1:43" ht="0.95" customHeight="1" x14ac:dyDescent="0.2"/>
    <row r="64" spans="1:43" s="195" customFormat="1" ht="15" customHeight="1" x14ac:dyDescent="0.2">
      <c r="A64" s="196" t="s">
        <v>9</v>
      </c>
      <c r="B64" s="196"/>
      <c r="C64" s="348">
        <v>0.25252494722379598</v>
      </c>
      <c r="D64" s="196"/>
      <c r="E64" s="196"/>
      <c r="F64" s="347">
        <v>0.21368555991111701</v>
      </c>
      <c r="G64" s="196"/>
      <c r="H64" s="196"/>
      <c r="I64" s="346">
        <v>0.25789283712127198</v>
      </c>
      <c r="J64" s="196"/>
      <c r="K64" s="288"/>
      <c r="L64" s="300">
        <v>0.215967311274887</v>
      </c>
      <c r="M64" s="300">
        <v>0.24207518185839999</v>
      </c>
      <c r="N64" s="300">
        <v>0.26106616136380201</v>
      </c>
      <c r="O64" s="300">
        <v>0.25094077519146801</v>
      </c>
      <c r="P64" s="300">
        <v>0.259410927540005</v>
      </c>
      <c r="Q64" s="300">
        <v>0.258918235998985</v>
      </c>
      <c r="R64" s="300">
        <v>0.248016310776417</v>
      </c>
      <c r="S64" s="300">
        <v>0.24807823219772601</v>
      </c>
      <c r="T64" s="278" t="s">
        <v>19</v>
      </c>
      <c r="U64" s="278" t="s">
        <v>19</v>
      </c>
      <c r="W64" s="300">
        <v>0.21587301587301599</v>
      </c>
      <c r="X64" s="300">
        <v>0.24370473384361499</v>
      </c>
      <c r="Y64" s="300">
        <v>0.23193264646751899</v>
      </c>
      <c r="Z64" s="300">
        <v>0.22290924914353499</v>
      </c>
      <c r="AA64" s="300">
        <v>0.21721439149935901</v>
      </c>
      <c r="AB64" s="300">
        <v>0.21184984424371001</v>
      </c>
      <c r="AC64" s="300">
        <v>0.20895843591999599</v>
      </c>
      <c r="AD64" s="300">
        <v>0.20160409818886299</v>
      </c>
      <c r="AE64" s="278" t="s">
        <v>19</v>
      </c>
      <c r="AF64" s="278" t="s">
        <v>19</v>
      </c>
      <c r="AH64" s="300">
        <v>0.230769230769231</v>
      </c>
      <c r="AI64" s="300">
        <v>0.25387267710837902</v>
      </c>
      <c r="AJ64" s="300">
        <v>0.250387097856619</v>
      </c>
      <c r="AK64" s="300">
        <v>0.26786797848523197</v>
      </c>
      <c r="AL64" s="300">
        <v>0.26411409825758603</v>
      </c>
      <c r="AM64" s="300">
        <v>0.25365225251811602</v>
      </c>
      <c r="AN64" s="300">
        <v>0.25682422149443201</v>
      </c>
      <c r="AO64" s="300">
        <v>0.25696457122567001</v>
      </c>
      <c r="AP64" s="278" t="s">
        <v>19</v>
      </c>
      <c r="AQ64" s="278" t="s">
        <v>19</v>
      </c>
    </row>
    <row r="65" spans="1:43" ht="15" customHeight="1" x14ac:dyDescent="0.2">
      <c r="A65" s="191" t="s">
        <v>10</v>
      </c>
      <c r="C65" s="332">
        <v>0.24564550340511199</v>
      </c>
      <c r="F65" s="345">
        <v>0.21901690044019201</v>
      </c>
      <c r="I65" s="332">
        <v>0.247726565550968</v>
      </c>
      <c r="L65" s="315">
        <v>0.19047619047618999</v>
      </c>
      <c r="M65" s="315">
        <v>0.238552158256229</v>
      </c>
      <c r="N65" s="315">
        <v>0.255346439934025</v>
      </c>
      <c r="O65" s="315">
        <v>0.25605766895909698</v>
      </c>
      <c r="P65" s="315">
        <v>0.25828598346993198</v>
      </c>
      <c r="Q65" s="315">
        <v>0.24673458732981701</v>
      </c>
      <c r="R65" s="315">
        <v>0.23393310055887501</v>
      </c>
      <c r="S65" s="315">
        <v>0.24116374867781201</v>
      </c>
      <c r="T65" s="328" t="s">
        <v>19</v>
      </c>
      <c r="U65" s="328" t="s">
        <v>19</v>
      </c>
      <c r="W65" s="315">
        <v>0.293650793650794</v>
      </c>
      <c r="X65" s="315">
        <v>0.23616880396326401</v>
      </c>
      <c r="Y65" s="315">
        <v>0.237713114424809</v>
      </c>
      <c r="Z65" s="315">
        <v>0.227884555088535</v>
      </c>
      <c r="AA65" s="315">
        <v>0.22062627305954799</v>
      </c>
      <c r="AB65" s="315">
        <v>0.21425722534639699</v>
      </c>
      <c r="AC65" s="315">
        <v>0.218740617623396</v>
      </c>
      <c r="AD65" s="315">
        <v>0.20698404014948699</v>
      </c>
      <c r="AE65" s="328" t="s">
        <v>19</v>
      </c>
      <c r="AF65" s="328" t="s">
        <v>19</v>
      </c>
      <c r="AH65" s="315" t="s">
        <v>19</v>
      </c>
      <c r="AI65" s="315">
        <v>0.23051242228003499</v>
      </c>
      <c r="AJ65" s="315">
        <v>0.25262726117029499</v>
      </c>
      <c r="AK65" s="315">
        <v>0.24856570179331799</v>
      </c>
      <c r="AL65" s="315">
        <v>0.26069727595172199</v>
      </c>
      <c r="AM65" s="315">
        <v>0.24057973316930101</v>
      </c>
      <c r="AN65" s="315">
        <v>0.24782110314584699</v>
      </c>
      <c r="AO65" s="315">
        <v>0.24741805691796501</v>
      </c>
      <c r="AP65" s="328" t="s">
        <v>19</v>
      </c>
      <c r="AQ65" s="328" t="s">
        <v>19</v>
      </c>
    </row>
    <row r="66" spans="1:43" ht="15" customHeight="1" x14ac:dyDescent="0.2">
      <c r="A66" s="191" t="s">
        <v>11</v>
      </c>
      <c r="C66" s="344">
        <v>0.32663556167973501</v>
      </c>
      <c r="F66" s="331">
        <v>0.298166997814582</v>
      </c>
      <c r="I66" s="343">
        <v>0.30453137865635699</v>
      </c>
      <c r="L66" s="328" t="s">
        <v>19</v>
      </c>
      <c r="M66" s="315">
        <v>0.32051282051282098</v>
      </c>
      <c r="N66" s="315">
        <v>0.36367032951925099</v>
      </c>
      <c r="O66" s="315">
        <v>0.32219108217155801</v>
      </c>
      <c r="P66" s="315">
        <v>0.32032813621418799</v>
      </c>
      <c r="Q66" s="315">
        <v>0.33655109595082999</v>
      </c>
      <c r="R66" s="315">
        <v>0.32513256405375501</v>
      </c>
      <c r="S66" s="315">
        <v>0.31595954422182498</v>
      </c>
      <c r="T66" s="328" t="s">
        <v>19</v>
      </c>
      <c r="U66" s="328" t="s">
        <v>19</v>
      </c>
      <c r="W66" s="328" t="s">
        <v>19</v>
      </c>
      <c r="X66" s="315">
        <v>0.302752293577982</v>
      </c>
      <c r="Y66" s="315">
        <v>0.29735552614458899</v>
      </c>
      <c r="Z66" s="315">
        <v>0.31795040951919601</v>
      </c>
      <c r="AA66" s="315">
        <v>0.28380509309691798</v>
      </c>
      <c r="AB66" s="315">
        <v>0.30682069553987501</v>
      </c>
      <c r="AC66" s="315">
        <v>0.30547051000248798</v>
      </c>
      <c r="AD66" s="315">
        <v>0.28682920085190999</v>
      </c>
      <c r="AE66" s="328" t="s">
        <v>19</v>
      </c>
      <c r="AF66" s="328" t="s">
        <v>19</v>
      </c>
      <c r="AH66" s="328" t="s">
        <v>19</v>
      </c>
      <c r="AI66" s="315" t="s">
        <v>19</v>
      </c>
      <c r="AJ66" s="315" t="s">
        <v>19</v>
      </c>
      <c r="AK66" s="315">
        <v>0.28813559322033899</v>
      </c>
      <c r="AL66" s="315">
        <v>0.29951242529313998</v>
      </c>
      <c r="AM66" s="315">
        <v>0.28556098240251498</v>
      </c>
      <c r="AN66" s="315">
        <v>0.34284609175742897</v>
      </c>
      <c r="AO66" s="315">
        <v>0.28691190874679801</v>
      </c>
      <c r="AP66" s="328" t="s">
        <v>19</v>
      </c>
      <c r="AQ66" s="328" t="s">
        <v>19</v>
      </c>
    </row>
    <row r="67" spans="1:43" ht="15" customHeight="1" x14ac:dyDescent="0.2">
      <c r="A67" s="191" t="s">
        <v>12</v>
      </c>
      <c r="C67" s="342">
        <v>0.23560646044137301</v>
      </c>
      <c r="F67" s="341">
        <v>0.21289754801195801</v>
      </c>
      <c r="I67" s="340">
        <v>0.26154218425686199</v>
      </c>
      <c r="L67" s="315">
        <v>0.15483405542644599</v>
      </c>
      <c r="M67" s="315">
        <v>0.217170599848032</v>
      </c>
      <c r="N67" s="315">
        <v>0.23447563655547701</v>
      </c>
      <c r="O67" s="315">
        <v>0.22798448111998801</v>
      </c>
      <c r="P67" s="315">
        <v>0.24382881162539399</v>
      </c>
      <c r="Q67" s="315">
        <v>0.24501718791424401</v>
      </c>
      <c r="R67" s="315">
        <v>0.23505507194682199</v>
      </c>
      <c r="S67" s="315">
        <v>0.231453459009693</v>
      </c>
      <c r="T67" s="328" t="s">
        <v>19</v>
      </c>
      <c r="U67" s="328" t="s">
        <v>19</v>
      </c>
      <c r="W67" s="315">
        <v>0.212827988338192</v>
      </c>
      <c r="X67" s="315">
        <v>0.248110239283866</v>
      </c>
      <c r="Y67" s="315">
        <v>0.22890205451027701</v>
      </c>
      <c r="Z67" s="315">
        <v>0.21689535157575501</v>
      </c>
      <c r="AA67" s="315">
        <v>0.21861962801835899</v>
      </c>
      <c r="AB67" s="315">
        <v>0.21243292327837199</v>
      </c>
      <c r="AC67" s="315">
        <v>0.204582553325418</v>
      </c>
      <c r="AD67" s="315">
        <v>0.202397443853335</v>
      </c>
      <c r="AE67" s="328" t="s">
        <v>19</v>
      </c>
      <c r="AF67" s="328" t="s">
        <v>19</v>
      </c>
      <c r="AH67" s="315" t="s">
        <v>19</v>
      </c>
      <c r="AI67" s="315">
        <v>0.197492163009404</v>
      </c>
      <c r="AJ67" s="315">
        <v>0.25433985714335</v>
      </c>
      <c r="AK67" s="315">
        <v>0.27860844007964403</v>
      </c>
      <c r="AL67" s="315">
        <v>0.27588819395865799</v>
      </c>
      <c r="AM67" s="315">
        <v>0.25896484121616797</v>
      </c>
      <c r="AN67" s="315">
        <v>0.25444672676173002</v>
      </c>
      <c r="AO67" s="315">
        <v>0.26304942264835302</v>
      </c>
      <c r="AP67" s="328" t="s">
        <v>19</v>
      </c>
      <c r="AQ67" s="328" t="s">
        <v>19</v>
      </c>
    </row>
    <row r="68" spans="1:43" ht="15" customHeight="1" thickBot="1" x14ac:dyDescent="0.25">
      <c r="A68" s="191" t="s">
        <v>13</v>
      </c>
      <c r="C68" s="321" t="s">
        <v>19</v>
      </c>
      <c r="D68" s="319"/>
      <c r="F68" s="339">
        <v>0.18779053426164499</v>
      </c>
      <c r="G68" s="319"/>
      <c r="I68" s="338">
        <v>0.23618278084382899</v>
      </c>
      <c r="J68" s="319"/>
      <c r="L68" s="315" t="s">
        <v>19</v>
      </c>
      <c r="M68" s="315" t="s">
        <v>19</v>
      </c>
      <c r="N68" s="315" t="s">
        <v>19</v>
      </c>
      <c r="O68" s="315" t="s">
        <v>19</v>
      </c>
      <c r="P68" s="315" t="s">
        <v>19</v>
      </c>
      <c r="Q68" s="315" t="s">
        <v>19</v>
      </c>
      <c r="R68" s="315" t="s">
        <v>19</v>
      </c>
      <c r="S68" s="315" t="s">
        <v>19</v>
      </c>
      <c r="T68" s="315" t="s">
        <v>19</v>
      </c>
      <c r="U68" s="315" t="s">
        <v>19</v>
      </c>
      <c r="W68" s="315">
        <v>0.154838709677419</v>
      </c>
      <c r="X68" s="315">
        <v>0.234015949179564</v>
      </c>
      <c r="Y68" s="315">
        <v>0.22038919921477901</v>
      </c>
      <c r="Z68" s="315">
        <v>0.21107958075768199</v>
      </c>
      <c r="AA68" s="315">
        <v>0.194916956274133</v>
      </c>
      <c r="AB68" s="315">
        <v>0.18197568054618601</v>
      </c>
      <c r="AC68" s="315">
        <v>0.17835813402248801</v>
      </c>
      <c r="AD68" s="315">
        <v>0.16903758908296801</v>
      </c>
      <c r="AE68" s="315" t="s">
        <v>19</v>
      </c>
      <c r="AF68" s="315" t="s">
        <v>19</v>
      </c>
      <c r="AH68" s="315" t="s">
        <v>19</v>
      </c>
      <c r="AI68" s="315">
        <v>0.42424242424242398</v>
      </c>
      <c r="AJ68" s="315">
        <v>0.22837358454387299</v>
      </c>
      <c r="AK68" s="315">
        <v>0.235124365830507</v>
      </c>
      <c r="AL68" s="315">
        <v>0.21715289219865599</v>
      </c>
      <c r="AM68" s="315">
        <v>0.23618666808149</v>
      </c>
      <c r="AN68" s="315">
        <v>0.230643291494804</v>
      </c>
      <c r="AO68" s="315">
        <v>0.23053460291493999</v>
      </c>
      <c r="AP68" s="315" t="s">
        <v>19</v>
      </c>
      <c r="AQ68" s="315" t="s">
        <v>19</v>
      </c>
    </row>
    <row r="69" spans="1:43" s="195" customFormat="1" ht="15" customHeight="1" thickTop="1" x14ac:dyDescent="0.2">
      <c r="A69" s="277" t="s">
        <v>10</v>
      </c>
      <c r="B69" s="196"/>
      <c r="C69" s="336">
        <v>0.24564550340511199</v>
      </c>
      <c r="D69" s="196"/>
      <c r="E69" s="196"/>
      <c r="F69" s="337">
        <v>0.21901690044019201</v>
      </c>
      <c r="G69" s="196"/>
      <c r="H69" s="196"/>
      <c r="I69" s="336">
        <v>0.247726565550968</v>
      </c>
      <c r="J69" s="196"/>
      <c r="K69" s="288"/>
      <c r="L69" s="297">
        <v>0.19047619047618999</v>
      </c>
      <c r="M69" s="297">
        <v>0.238552158256229</v>
      </c>
      <c r="N69" s="297">
        <v>0.255346439934025</v>
      </c>
      <c r="O69" s="297">
        <v>0.25605766895909698</v>
      </c>
      <c r="P69" s="297">
        <v>0.25828598346993198</v>
      </c>
      <c r="Q69" s="297">
        <v>0.24673458732981701</v>
      </c>
      <c r="R69" s="297">
        <v>0.23393310055887501</v>
      </c>
      <c r="S69" s="297">
        <v>0.24116374867781201</v>
      </c>
      <c r="T69" s="274" t="s">
        <v>19</v>
      </c>
      <c r="U69" s="274" t="s">
        <v>19</v>
      </c>
      <c r="W69" s="297">
        <v>0.293650793650794</v>
      </c>
      <c r="X69" s="297">
        <v>0.23616880396326401</v>
      </c>
      <c r="Y69" s="297">
        <v>0.237713114424809</v>
      </c>
      <c r="Z69" s="297">
        <v>0.227884555088535</v>
      </c>
      <c r="AA69" s="297">
        <v>0.22062627305954799</v>
      </c>
      <c r="AB69" s="297">
        <v>0.21425722534639699</v>
      </c>
      <c r="AC69" s="297">
        <v>0.218740617623396</v>
      </c>
      <c r="AD69" s="297">
        <v>0.20698404014948699</v>
      </c>
      <c r="AE69" s="274" t="s">
        <v>19</v>
      </c>
      <c r="AF69" s="274" t="s">
        <v>19</v>
      </c>
      <c r="AH69" s="297" t="s">
        <v>19</v>
      </c>
      <c r="AI69" s="297">
        <v>0.23051242228003499</v>
      </c>
      <c r="AJ69" s="297">
        <v>0.25262726117029499</v>
      </c>
      <c r="AK69" s="297">
        <v>0.24856570179331799</v>
      </c>
      <c r="AL69" s="297">
        <v>0.26069727595172199</v>
      </c>
      <c r="AM69" s="297">
        <v>0.24057973316930101</v>
      </c>
      <c r="AN69" s="297">
        <v>0.24782110314584699</v>
      </c>
      <c r="AO69" s="297">
        <v>0.24741805691796501</v>
      </c>
      <c r="AP69" s="274" t="s">
        <v>19</v>
      </c>
      <c r="AQ69" s="274" t="s">
        <v>19</v>
      </c>
    </row>
    <row r="70" spans="1:43" ht="15" customHeight="1" x14ac:dyDescent="0.2">
      <c r="A70" s="317" t="s">
        <v>15</v>
      </c>
      <c r="C70" s="335">
        <v>0.23580902536305701</v>
      </c>
      <c r="F70" s="316" t="s">
        <v>14</v>
      </c>
      <c r="I70" s="316" t="s">
        <v>14</v>
      </c>
      <c r="L70" s="328" t="s">
        <v>19</v>
      </c>
      <c r="M70" s="315">
        <v>0.31578947368421101</v>
      </c>
      <c r="N70" s="315">
        <v>0.25517241379310301</v>
      </c>
      <c r="O70" s="315">
        <v>0.271369791713854</v>
      </c>
      <c r="P70" s="315">
        <v>0.19692136702083399</v>
      </c>
      <c r="Q70" s="315">
        <v>0.241360953542162</v>
      </c>
      <c r="R70" s="315">
        <v>0.24378253138518</v>
      </c>
      <c r="S70" s="315">
        <v>0.218968840584189</v>
      </c>
      <c r="T70" s="328" t="s">
        <v>19</v>
      </c>
      <c r="U70" s="328" t="s">
        <v>19</v>
      </c>
      <c r="W70" s="315" t="s">
        <v>14</v>
      </c>
      <c r="X70" s="315" t="s">
        <v>14</v>
      </c>
      <c r="Y70" s="315" t="s">
        <v>14</v>
      </c>
      <c r="Z70" s="315" t="s">
        <v>14</v>
      </c>
      <c r="AA70" s="315" t="s">
        <v>14</v>
      </c>
      <c r="AB70" s="315" t="s">
        <v>14</v>
      </c>
      <c r="AC70" s="315" t="s">
        <v>14</v>
      </c>
      <c r="AD70" s="315" t="s">
        <v>14</v>
      </c>
      <c r="AE70" s="315" t="s">
        <v>14</v>
      </c>
      <c r="AF70" s="315" t="s">
        <v>14</v>
      </c>
      <c r="AH70" s="315" t="s">
        <v>14</v>
      </c>
      <c r="AI70" s="315" t="s">
        <v>14</v>
      </c>
      <c r="AJ70" s="315" t="s">
        <v>14</v>
      </c>
      <c r="AK70" s="315" t="s">
        <v>14</v>
      </c>
      <c r="AL70" s="315" t="s">
        <v>14</v>
      </c>
      <c r="AM70" s="315" t="s">
        <v>14</v>
      </c>
      <c r="AN70" s="315" t="s">
        <v>14</v>
      </c>
      <c r="AO70" s="315" t="s">
        <v>14</v>
      </c>
      <c r="AP70" s="315" t="s">
        <v>14</v>
      </c>
      <c r="AQ70" s="315" t="s">
        <v>14</v>
      </c>
    </row>
    <row r="71" spans="1:43" ht="15" customHeight="1" x14ac:dyDescent="0.2">
      <c r="A71" s="317" t="s">
        <v>16</v>
      </c>
      <c r="C71" s="334">
        <v>0.230944446830361</v>
      </c>
      <c r="F71" s="316" t="s">
        <v>14</v>
      </c>
      <c r="I71" s="316" t="s">
        <v>14</v>
      </c>
      <c r="L71" s="328" t="s">
        <v>19</v>
      </c>
      <c r="M71" s="315">
        <v>0.173913043478261</v>
      </c>
      <c r="N71" s="315">
        <v>0.20689655172413801</v>
      </c>
      <c r="O71" s="315">
        <v>0.19767441860465099</v>
      </c>
      <c r="P71" s="315">
        <v>0.211595022627033</v>
      </c>
      <c r="Q71" s="315">
        <v>0.25988594829574102</v>
      </c>
      <c r="R71" s="315">
        <v>0.24211229953695701</v>
      </c>
      <c r="S71" s="315">
        <v>0.25510863642992898</v>
      </c>
      <c r="T71" s="328" t="s">
        <v>19</v>
      </c>
      <c r="U71" s="328" t="s">
        <v>19</v>
      </c>
      <c r="W71" s="315" t="s">
        <v>14</v>
      </c>
      <c r="X71" s="315" t="s">
        <v>14</v>
      </c>
      <c r="Y71" s="315" t="s">
        <v>14</v>
      </c>
      <c r="Z71" s="315" t="s">
        <v>14</v>
      </c>
      <c r="AA71" s="315" t="s">
        <v>14</v>
      </c>
      <c r="AB71" s="315" t="s">
        <v>14</v>
      </c>
      <c r="AC71" s="315" t="s">
        <v>14</v>
      </c>
      <c r="AD71" s="315" t="s">
        <v>14</v>
      </c>
      <c r="AE71" s="315" t="s">
        <v>14</v>
      </c>
      <c r="AF71" s="315" t="s">
        <v>14</v>
      </c>
      <c r="AH71" s="315" t="s">
        <v>14</v>
      </c>
      <c r="AI71" s="315" t="s">
        <v>14</v>
      </c>
      <c r="AJ71" s="315" t="s">
        <v>14</v>
      </c>
      <c r="AK71" s="315" t="s">
        <v>14</v>
      </c>
      <c r="AL71" s="315" t="s">
        <v>14</v>
      </c>
      <c r="AM71" s="315" t="s">
        <v>14</v>
      </c>
      <c r="AN71" s="315" t="s">
        <v>14</v>
      </c>
      <c r="AO71" s="315" t="s">
        <v>14</v>
      </c>
      <c r="AP71" s="315" t="s">
        <v>14</v>
      </c>
      <c r="AQ71" s="315" t="s">
        <v>14</v>
      </c>
    </row>
    <row r="72" spans="1:43" ht="15" customHeight="1" x14ac:dyDescent="0.2">
      <c r="A72" s="317" t="s">
        <v>17</v>
      </c>
      <c r="C72" s="333">
        <v>0.24409732284268401</v>
      </c>
      <c r="F72" s="316" t="s">
        <v>14</v>
      </c>
      <c r="I72" s="316" t="s">
        <v>14</v>
      </c>
      <c r="L72" s="315">
        <v>0.15384615384615399</v>
      </c>
      <c r="M72" s="315">
        <v>0.22213276833464199</v>
      </c>
      <c r="N72" s="315">
        <v>0.24867775332511599</v>
      </c>
      <c r="O72" s="315">
        <v>0.262295953067191</v>
      </c>
      <c r="P72" s="315">
        <v>0.27802694932834499</v>
      </c>
      <c r="Q72" s="315">
        <v>0.24529962281735701</v>
      </c>
      <c r="R72" s="315">
        <v>0.22760427320409701</v>
      </c>
      <c r="S72" s="315">
        <v>0.232895276935707</v>
      </c>
      <c r="T72" s="328" t="s">
        <v>19</v>
      </c>
      <c r="U72" s="328" t="s">
        <v>19</v>
      </c>
      <c r="W72" s="315" t="s">
        <v>14</v>
      </c>
      <c r="X72" s="315" t="s">
        <v>14</v>
      </c>
      <c r="Y72" s="315" t="s">
        <v>14</v>
      </c>
      <c r="Z72" s="315" t="s">
        <v>14</v>
      </c>
      <c r="AA72" s="315" t="s">
        <v>14</v>
      </c>
      <c r="AB72" s="315" t="s">
        <v>14</v>
      </c>
      <c r="AC72" s="315" t="s">
        <v>14</v>
      </c>
      <c r="AD72" s="315" t="s">
        <v>14</v>
      </c>
      <c r="AE72" s="315" t="s">
        <v>14</v>
      </c>
      <c r="AF72" s="315" t="s">
        <v>14</v>
      </c>
      <c r="AH72" s="315" t="s">
        <v>14</v>
      </c>
      <c r="AI72" s="315" t="s">
        <v>14</v>
      </c>
      <c r="AJ72" s="315" t="s">
        <v>14</v>
      </c>
      <c r="AK72" s="315" t="s">
        <v>14</v>
      </c>
      <c r="AL72" s="315" t="s">
        <v>14</v>
      </c>
      <c r="AM72" s="315" t="s">
        <v>14</v>
      </c>
      <c r="AN72" s="315" t="s">
        <v>14</v>
      </c>
      <c r="AO72" s="315" t="s">
        <v>14</v>
      </c>
      <c r="AP72" s="315" t="s">
        <v>14</v>
      </c>
      <c r="AQ72" s="315" t="s">
        <v>14</v>
      </c>
    </row>
    <row r="73" spans="1:43" ht="15" customHeight="1" x14ac:dyDescent="0.2">
      <c r="A73" s="317" t="s">
        <v>18</v>
      </c>
      <c r="C73" s="332">
        <v>0.248449710900914</v>
      </c>
      <c r="F73" s="316" t="s">
        <v>14</v>
      </c>
      <c r="I73" s="316" t="s">
        <v>14</v>
      </c>
      <c r="L73" s="328" t="s">
        <v>19</v>
      </c>
      <c r="M73" s="328" t="s">
        <v>19</v>
      </c>
      <c r="N73" s="328" t="s">
        <v>19</v>
      </c>
      <c r="O73" s="328" t="s">
        <v>19</v>
      </c>
      <c r="P73" s="315">
        <v>0.26156417113220798</v>
      </c>
      <c r="Q73" s="315">
        <v>0.230769230769231</v>
      </c>
      <c r="R73" s="315">
        <v>0.26058757052583198</v>
      </c>
      <c r="S73" s="315">
        <v>0.21508442805363601</v>
      </c>
      <c r="T73" s="328" t="s">
        <v>19</v>
      </c>
      <c r="U73" s="328" t="s">
        <v>19</v>
      </c>
      <c r="W73" s="315" t="s">
        <v>14</v>
      </c>
      <c r="X73" s="315" t="s">
        <v>14</v>
      </c>
      <c r="Y73" s="315" t="s">
        <v>14</v>
      </c>
      <c r="Z73" s="315" t="s">
        <v>14</v>
      </c>
      <c r="AA73" s="315" t="s">
        <v>14</v>
      </c>
      <c r="AB73" s="315" t="s">
        <v>14</v>
      </c>
      <c r="AC73" s="315" t="s">
        <v>14</v>
      </c>
      <c r="AD73" s="315" t="s">
        <v>14</v>
      </c>
      <c r="AE73" s="315" t="s">
        <v>14</v>
      </c>
      <c r="AF73" s="315" t="s">
        <v>14</v>
      </c>
      <c r="AH73" s="315" t="s">
        <v>14</v>
      </c>
      <c r="AI73" s="315" t="s">
        <v>14</v>
      </c>
      <c r="AJ73" s="315" t="s">
        <v>14</v>
      </c>
      <c r="AK73" s="315" t="s">
        <v>14</v>
      </c>
      <c r="AL73" s="315" t="s">
        <v>14</v>
      </c>
      <c r="AM73" s="315" t="s">
        <v>14</v>
      </c>
      <c r="AN73" s="315" t="s">
        <v>14</v>
      </c>
      <c r="AO73" s="315" t="s">
        <v>14</v>
      </c>
      <c r="AP73" s="315" t="s">
        <v>14</v>
      </c>
      <c r="AQ73" s="315" t="s">
        <v>14</v>
      </c>
    </row>
    <row r="74" spans="1:43" ht="15" customHeight="1" x14ac:dyDescent="0.2">
      <c r="A74" s="317" t="s">
        <v>20</v>
      </c>
      <c r="C74" s="331">
        <v>0.29943900352476999</v>
      </c>
      <c r="F74" s="316" t="s">
        <v>14</v>
      </c>
      <c r="I74" s="316" t="s">
        <v>14</v>
      </c>
      <c r="L74" s="328" t="s">
        <v>19</v>
      </c>
      <c r="M74" s="328" t="s">
        <v>19</v>
      </c>
      <c r="N74" s="315">
        <v>0.43333333333333302</v>
      </c>
      <c r="O74" s="315">
        <v>0.25</v>
      </c>
      <c r="P74" s="315">
        <v>0.30085833719024402</v>
      </c>
      <c r="Q74" s="315">
        <v>0.256410256410256</v>
      </c>
      <c r="R74" s="315">
        <v>0.235955056179775</v>
      </c>
      <c r="S74" s="315">
        <v>0.35949632996007003</v>
      </c>
      <c r="T74" s="328" t="s">
        <v>19</v>
      </c>
      <c r="U74" s="328" t="s">
        <v>19</v>
      </c>
      <c r="W74" s="315" t="s">
        <v>14</v>
      </c>
      <c r="X74" s="315" t="s">
        <v>14</v>
      </c>
      <c r="Y74" s="315" t="s">
        <v>14</v>
      </c>
      <c r="Z74" s="315" t="s">
        <v>14</v>
      </c>
      <c r="AA74" s="315" t="s">
        <v>14</v>
      </c>
      <c r="AB74" s="315" t="s">
        <v>14</v>
      </c>
      <c r="AC74" s="315" t="s">
        <v>14</v>
      </c>
      <c r="AD74" s="315" t="s">
        <v>14</v>
      </c>
      <c r="AE74" s="315" t="s">
        <v>14</v>
      </c>
      <c r="AF74" s="315" t="s">
        <v>14</v>
      </c>
      <c r="AH74" s="315" t="s">
        <v>14</v>
      </c>
      <c r="AI74" s="315" t="s">
        <v>14</v>
      </c>
      <c r="AJ74" s="315" t="s">
        <v>14</v>
      </c>
      <c r="AK74" s="315" t="s">
        <v>14</v>
      </c>
      <c r="AL74" s="315" t="s">
        <v>14</v>
      </c>
      <c r="AM74" s="315" t="s">
        <v>14</v>
      </c>
      <c r="AN74" s="315" t="s">
        <v>14</v>
      </c>
      <c r="AO74" s="315" t="s">
        <v>14</v>
      </c>
      <c r="AP74" s="315" t="s">
        <v>14</v>
      </c>
      <c r="AQ74" s="315" t="s">
        <v>14</v>
      </c>
    </row>
    <row r="75" spans="1:43" ht="15" customHeight="1" x14ac:dyDescent="0.2">
      <c r="A75" s="317" t="s">
        <v>21</v>
      </c>
      <c r="C75" s="330">
        <v>0.38235294117647101</v>
      </c>
      <c r="F75" s="316" t="s">
        <v>14</v>
      </c>
      <c r="I75" s="316" t="s">
        <v>14</v>
      </c>
      <c r="L75" s="328" t="s">
        <v>19</v>
      </c>
      <c r="M75" s="328" t="s">
        <v>19</v>
      </c>
      <c r="N75" s="328" t="s">
        <v>19</v>
      </c>
      <c r="O75" s="328" t="s">
        <v>19</v>
      </c>
      <c r="P75" s="328" t="s">
        <v>19</v>
      </c>
      <c r="Q75" s="328" t="s">
        <v>19</v>
      </c>
      <c r="R75" s="328" t="s">
        <v>19</v>
      </c>
      <c r="S75" s="315">
        <v>0.46875</v>
      </c>
      <c r="T75" s="328" t="s">
        <v>19</v>
      </c>
      <c r="U75" s="328" t="s">
        <v>19</v>
      </c>
      <c r="W75" s="315" t="s">
        <v>14</v>
      </c>
      <c r="X75" s="315" t="s">
        <v>14</v>
      </c>
      <c r="Y75" s="315" t="s">
        <v>14</v>
      </c>
      <c r="Z75" s="315" t="s">
        <v>14</v>
      </c>
      <c r="AA75" s="315" t="s">
        <v>14</v>
      </c>
      <c r="AB75" s="315" t="s">
        <v>14</v>
      </c>
      <c r="AC75" s="315" t="s">
        <v>14</v>
      </c>
      <c r="AD75" s="315" t="s">
        <v>14</v>
      </c>
      <c r="AE75" s="315" t="s">
        <v>14</v>
      </c>
      <c r="AF75" s="315" t="s">
        <v>14</v>
      </c>
      <c r="AH75" s="315" t="s">
        <v>14</v>
      </c>
      <c r="AI75" s="315" t="s">
        <v>14</v>
      </c>
      <c r="AJ75" s="315" t="s">
        <v>14</v>
      </c>
      <c r="AK75" s="315" t="s">
        <v>14</v>
      </c>
      <c r="AL75" s="315" t="s">
        <v>14</v>
      </c>
      <c r="AM75" s="315" t="s">
        <v>14</v>
      </c>
      <c r="AN75" s="315" t="s">
        <v>14</v>
      </c>
      <c r="AO75" s="315" t="s">
        <v>14</v>
      </c>
      <c r="AP75" s="315" t="s">
        <v>14</v>
      </c>
      <c r="AQ75" s="315" t="s">
        <v>14</v>
      </c>
    </row>
    <row r="76" spans="1:43" ht="15" customHeight="1" x14ac:dyDescent="0.2">
      <c r="A76" s="317" t="s">
        <v>22</v>
      </c>
      <c r="C76" s="329" t="s">
        <v>19</v>
      </c>
      <c r="F76" s="316" t="s">
        <v>14</v>
      </c>
      <c r="I76" s="316" t="s">
        <v>14</v>
      </c>
      <c r="L76" s="328" t="s">
        <v>19</v>
      </c>
      <c r="M76" s="328" t="s">
        <v>19</v>
      </c>
      <c r="N76" s="328" t="s">
        <v>19</v>
      </c>
      <c r="O76" s="328" t="s">
        <v>19</v>
      </c>
      <c r="P76" s="328" t="s">
        <v>19</v>
      </c>
      <c r="Q76" s="328" t="s">
        <v>19</v>
      </c>
      <c r="R76" s="328" t="s">
        <v>19</v>
      </c>
      <c r="S76" s="328" t="s">
        <v>19</v>
      </c>
      <c r="T76" s="328" t="s">
        <v>19</v>
      </c>
      <c r="U76" s="328" t="s">
        <v>19</v>
      </c>
      <c r="W76" s="315" t="s">
        <v>14</v>
      </c>
      <c r="X76" s="315" t="s">
        <v>14</v>
      </c>
      <c r="Y76" s="315" t="s">
        <v>14</v>
      </c>
      <c r="Z76" s="315" t="s">
        <v>14</v>
      </c>
      <c r="AA76" s="315" t="s">
        <v>14</v>
      </c>
      <c r="AB76" s="315" t="s">
        <v>14</v>
      </c>
      <c r="AC76" s="315" t="s">
        <v>14</v>
      </c>
      <c r="AD76" s="315" t="s">
        <v>14</v>
      </c>
      <c r="AE76" s="315" t="s">
        <v>14</v>
      </c>
      <c r="AF76" s="315" t="s">
        <v>14</v>
      </c>
      <c r="AH76" s="315" t="s">
        <v>14</v>
      </c>
      <c r="AI76" s="315" t="s">
        <v>14</v>
      </c>
      <c r="AJ76" s="315" t="s">
        <v>14</v>
      </c>
      <c r="AK76" s="315" t="s">
        <v>14</v>
      </c>
      <c r="AL76" s="315" t="s">
        <v>14</v>
      </c>
      <c r="AM76" s="315" t="s">
        <v>14</v>
      </c>
      <c r="AN76" s="315" t="s">
        <v>14</v>
      </c>
      <c r="AO76" s="315" t="s">
        <v>14</v>
      </c>
      <c r="AP76" s="315" t="s">
        <v>14</v>
      </c>
      <c r="AQ76" s="315" t="s">
        <v>14</v>
      </c>
    </row>
    <row r="77" spans="1:43" ht="2.1" customHeight="1" thickBot="1" x14ac:dyDescent="0.25"/>
    <row r="78" spans="1:43" ht="15" customHeight="1" x14ac:dyDescent="0.2">
      <c r="A78" s="327"/>
      <c r="B78" s="327"/>
      <c r="C78" s="327"/>
      <c r="D78" s="327"/>
      <c r="E78" s="327"/>
      <c r="F78" s="327"/>
      <c r="G78" s="327"/>
      <c r="H78" s="327"/>
      <c r="I78" s="327"/>
      <c r="J78" s="327"/>
      <c r="L78" s="326"/>
      <c r="M78" s="326"/>
      <c r="N78" s="326"/>
      <c r="O78" s="326"/>
      <c r="P78" s="326"/>
      <c r="Q78" s="326"/>
      <c r="R78" s="326"/>
      <c r="S78" s="326"/>
      <c r="T78" s="326"/>
      <c r="U78" s="326"/>
      <c r="W78" s="326"/>
      <c r="X78" s="326"/>
      <c r="Y78" s="326"/>
      <c r="Z78" s="326"/>
      <c r="AA78" s="326"/>
      <c r="AB78" s="326"/>
      <c r="AC78" s="326"/>
      <c r="AD78" s="326"/>
      <c r="AE78" s="326"/>
      <c r="AF78" s="326"/>
      <c r="AH78" s="326"/>
      <c r="AI78" s="326"/>
      <c r="AJ78" s="326"/>
      <c r="AK78" s="326"/>
      <c r="AL78" s="326"/>
      <c r="AM78" s="326"/>
      <c r="AN78" s="326"/>
      <c r="AO78" s="326"/>
      <c r="AP78" s="326"/>
      <c r="AQ78" s="326"/>
    </row>
    <row r="79" spans="1:43" ht="30" customHeight="1" thickBot="1" x14ac:dyDescent="0.25">
      <c r="A79" s="908" t="s">
        <v>582</v>
      </c>
      <c r="B79" s="898"/>
      <c r="C79" s="898"/>
      <c r="D79" s="898"/>
      <c r="E79" s="898"/>
      <c r="F79" s="898"/>
      <c r="G79" s="898"/>
      <c r="H79" s="898"/>
      <c r="I79" s="898"/>
      <c r="J79" s="898"/>
      <c r="K79" s="314"/>
      <c r="L79" s="378"/>
      <c r="M79" s="378"/>
      <c r="N79" s="378"/>
      <c r="O79" s="378"/>
      <c r="P79" s="378"/>
      <c r="Q79" s="378"/>
      <c r="R79" s="378"/>
      <c r="S79" s="378"/>
      <c r="T79" s="378"/>
      <c r="U79" s="378"/>
    </row>
    <row r="80" spans="1:43" s="310" customFormat="1" ht="20.100000000000001" customHeight="1" x14ac:dyDescent="0.25">
      <c r="A80" s="905" t="s">
        <v>5</v>
      </c>
      <c r="B80" s="325"/>
      <c r="C80" s="889" t="s">
        <v>6</v>
      </c>
      <c r="D80" s="889"/>
      <c r="E80" s="325"/>
      <c r="F80" s="889" t="s">
        <v>7</v>
      </c>
      <c r="G80" s="889"/>
      <c r="H80" s="325"/>
      <c r="I80" s="889" t="s">
        <v>8</v>
      </c>
      <c r="J80" s="889"/>
      <c r="K80" s="324"/>
      <c r="L80" s="901" t="s">
        <v>432</v>
      </c>
      <c r="M80" s="901"/>
      <c r="N80" s="901"/>
      <c r="O80" s="901"/>
      <c r="P80" s="901"/>
      <c r="Q80" s="901"/>
      <c r="R80" s="901"/>
      <c r="S80" s="901"/>
      <c r="T80" s="901"/>
      <c r="U80" s="901"/>
      <c r="W80" s="901" t="s">
        <v>431</v>
      </c>
      <c r="X80" s="901"/>
      <c r="Y80" s="901"/>
      <c r="Z80" s="901"/>
      <c r="AA80" s="901"/>
      <c r="AB80" s="901"/>
      <c r="AC80" s="901"/>
      <c r="AD80" s="901"/>
      <c r="AE80" s="901"/>
      <c r="AF80" s="901"/>
      <c r="AH80" s="901" t="s">
        <v>430</v>
      </c>
      <c r="AI80" s="901"/>
      <c r="AJ80" s="901"/>
      <c r="AK80" s="901"/>
      <c r="AL80" s="901"/>
      <c r="AM80" s="901"/>
      <c r="AN80" s="901"/>
      <c r="AO80" s="901"/>
      <c r="AP80" s="901"/>
      <c r="AQ80" s="901"/>
    </row>
    <row r="81" spans="1:43" s="310" customFormat="1" ht="20.100000000000001" customHeight="1" x14ac:dyDescent="0.25">
      <c r="A81" s="906"/>
      <c r="B81" s="197"/>
      <c r="C81" s="282" t="s">
        <v>418</v>
      </c>
      <c r="D81" s="282" t="s">
        <v>406</v>
      </c>
      <c r="E81" s="197"/>
      <c r="F81" s="282" t="s">
        <v>418</v>
      </c>
      <c r="G81" s="282" t="s">
        <v>406</v>
      </c>
      <c r="H81" s="197"/>
      <c r="I81" s="282" t="s">
        <v>418</v>
      </c>
      <c r="J81" s="282" t="s">
        <v>406</v>
      </c>
      <c r="K81" s="197"/>
      <c r="L81" s="323">
        <v>2008</v>
      </c>
      <c r="M81" s="323">
        <v>2009</v>
      </c>
      <c r="N81" s="323">
        <v>2010</v>
      </c>
      <c r="O81" s="323">
        <v>2011</v>
      </c>
      <c r="P81" s="323">
        <v>2012</v>
      </c>
      <c r="Q81" s="323">
        <v>2013</v>
      </c>
      <c r="R81" s="323">
        <v>2014</v>
      </c>
      <c r="S81" s="323">
        <v>2015</v>
      </c>
      <c r="T81" s="323">
        <v>2016</v>
      </c>
      <c r="U81" s="323">
        <v>2017</v>
      </c>
      <c r="W81" s="323">
        <v>2008</v>
      </c>
      <c r="X81" s="323">
        <v>2009</v>
      </c>
      <c r="Y81" s="323">
        <v>2010</v>
      </c>
      <c r="Z81" s="323">
        <v>2011</v>
      </c>
      <c r="AA81" s="323">
        <v>2012</v>
      </c>
      <c r="AB81" s="323">
        <v>2013</v>
      </c>
      <c r="AC81" s="323">
        <v>2014</v>
      </c>
      <c r="AD81" s="323">
        <v>2015</v>
      </c>
      <c r="AE81" s="323">
        <v>2016</v>
      </c>
      <c r="AF81" s="323">
        <v>2017</v>
      </c>
      <c r="AH81" s="323">
        <v>2008</v>
      </c>
      <c r="AI81" s="323">
        <v>2009</v>
      </c>
      <c r="AJ81" s="323">
        <v>2010</v>
      </c>
      <c r="AK81" s="323">
        <v>2011</v>
      </c>
      <c r="AL81" s="323">
        <v>2012</v>
      </c>
      <c r="AM81" s="323">
        <v>2013</v>
      </c>
      <c r="AN81" s="323">
        <v>2014</v>
      </c>
      <c r="AO81" s="323">
        <v>2015</v>
      </c>
      <c r="AP81" s="323">
        <v>2016</v>
      </c>
      <c r="AQ81" s="323">
        <v>2017</v>
      </c>
    </row>
    <row r="82" spans="1:43" ht="0.95" customHeight="1" x14ac:dyDescent="0.2"/>
    <row r="83" spans="1:43" s="195" customFormat="1" ht="15" customHeight="1" x14ac:dyDescent="0.2">
      <c r="A83" s="196" t="s">
        <v>9</v>
      </c>
      <c r="B83" s="196"/>
      <c r="C83" s="322">
        <v>0.97768497697800005</v>
      </c>
      <c r="D83" s="196"/>
      <c r="E83" s="196"/>
      <c r="F83" s="322">
        <v>0.94578236522299997</v>
      </c>
      <c r="G83" s="196"/>
      <c r="H83" s="196"/>
      <c r="I83" s="322">
        <v>0.98132149564600002</v>
      </c>
      <c r="J83" s="196"/>
      <c r="K83" s="288"/>
      <c r="L83" s="300">
        <v>0.97029702970200005</v>
      </c>
      <c r="M83" s="300">
        <v>0.956130483689</v>
      </c>
      <c r="N83" s="300">
        <v>0.96928804094900001</v>
      </c>
      <c r="O83" s="300">
        <v>0.96455549099299998</v>
      </c>
      <c r="P83" s="300">
        <v>0.96817979528200004</v>
      </c>
      <c r="Q83" s="300">
        <v>0.97119794533100001</v>
      </c>
      <c r="R83" s="300">
        <v>0.98060863411099997</v>
      </c>
      <c r="S83" s="300">
        <v>0.98374623148499996</v>
      </c>
      <c r="T83" s="300">
        <v>0.98241366127100005</v>
      </c>
      <c r="U83" s="300">
        <v>0.98518615626600003</v>
      </c>
      <c r="W83" s="300">
        <v>0.86190476190400001</v>
      </c>
      <c r="X83" s="300">
        <v>0.89689201451900002</v>
      </c>
      <c r="Y83" s="300">
        <v>0.90865202972100001</v>
      </c>
      <c r="Z83" s="300">
        <v>0.92515575693800001</v>
      </c>
      <c r="AA83" s="300">
        <v>0.935469117066</v>
      </c>
      <c r="AB83" s="300">
        <v>0.94349284831299995</v>
      </c>
      <c r="AC83" s="300">
        <v>0.94975161775200001</v>
      </c>
      <c r="AD83" s="300">
        <v>0.954129672461</v>
      </c>
      <c r="AE83" s="300">
        <v>0.958189170644</v>
      </c>
      <c r="AF83" s="300">
        <v>0.96208872975799997</v>
      </c>
      <c r="AH83" s="300">
        <v>0.97435897435800001</v>
      </c>
      <c r="AI83" s="300">
        <v>0.97570850202399995</v>
      </c>
      <c r="AJ83" s="300">
        <v>0.97117903930100002</v>
      </c>
      <c r="AK83" s="300">
        <v>0.97945205479399999</v>
      </c>
      <c r="AL83" s="300">
        <v>0.97646717024899998</v>
      </c>
      <c r="AM83" s="300">
        <v>0.98022277790400003</v>
      </c>
      <c r="AN83" s="300">
        <v>0.98156204681899994</v>
      </c>
      <c r="AO83" s="300">
        <v>0.98388931008299996</v>
      </c>
      <c r="AP83" s="300">
        <v>0.98291409587</v>
      </c>
      <c r="AQ83" s="300">
        <v>0.98648268093400004</v>
      </c>
    </row>
    <row r="84" spans="1:43" ht="15" customHeight="1" x14ac:dyDescent="0.2">
      <c r="A84" s="191" t="s">
        <v>10</v>
      </c>
      <c r="C84" s="316">
        <v>0.98101430429100001</v>
      </c>
      <c r="F84" s="316">
        <v>0.93839381375999997</v>
      </c>
      <c r="I84" s="316">
        <v>0.98794719724500002</v>
      </c>
      <c r="L84" s="315">
        <v>0.95238095237999998</v>
      </c>
      <c r="M84" s="315">
        <v>0.964157706093</v>
      </c>
      <c r="N84" s="315">
        <v>0.98049414824400005</v>
      </c>
      <c r="O84" s="315">
        <v>0.97130801687699997</v>
      </c>
      <c r="P84" s="315">
        <v>0.97549668874100004</v>
      </c>
      <c r="Q84" s="315">
        <v>0.97329842931900001</v>
      </c>
      <c r="R84" s="315">
        <v>0.98049886621299998</v>
      </c>
      <c r="S84" s="315">
        <v>0.98596201486299995</v>
      </c>
      <c r="T84" s="315">
        <v>0.98465171192400003</v>
      </c>
      <c r="U84" s="315">
        <v>0.98927294397999999</v>
      </c>
      <c r="W84" s="315">
        <v>0.88095238095200001</v>
      </c>
      <c r="X84" s="315">
        <v>0.89619565217300001</v>
      </c>
      <c r="Y84" s="315">
        <v>0.90115221346200003</v>
      </c>
      <c r="Z84" s="315">
        <v>0.92205169628399997</v>
      </c>
      <c r="AA84" s="315">
        <v>0.929296165758</v>
      </c>
      <c r="AB84" s="315">
        <v>0.93055804772999995</v>
      </c>
      <c r="AC84" s="315">
        <v>0.94056611604499996</v>
      </c>
      <c r="AD84" s="315">
        <v>0.94955834495500002</v>
      </c>
      <c r="AE84" s="315">
        <v>0.95124593716100003</v>
      </c>
      <c r="AF84" s="315">
        <v>0.95564178650200005</v>
      </c>
      <c r="AH84" s="315">
        <v>1</v>
      </c>
      <c r="AI84" s="315">
        <v>1</v>
      </c>
      <c r="AJ84" s="315">
        <v>0.98895027624300003</v>
      </c>
      <c r="AK84" s="315">
        <v>0.98976109214999997</v>
      </c>
      <c r="AL84" s="315">
        <v>0.98846153846100004</v>
      </c>
      <c r="AM84" s="315">
        <v>0.98284960422099998</v>
      </c>
      <c r="AN84" s="315">
        <v>0.98758465011200003</v>
      </c>
      <c r="AO84" s="315">
        <v>0.98736462093800004</v>
      </c>
      <c r="AP84" s="315">
        <v>0.99014778325099995</v>
      </c>
      <c r="AQ84" s="315">
        <v>0.98986486486400005</v>
      </c>
    </row>
    <row r="85" spans="1:43" ht="15" customHeight="1" x14ac:dyDescent="0.2">
      <c r="A85" s="191" t="s">
        <v>11</v>
      </c>
      <c r="C85" s="316">
        <v>0.98940592731599997</v>
      </c>
      <c r="F85" s="316">
        <v>0.947138373082</v>
      </c>
      <c r="I85" s="316">
        <v>0.99390581717399995</v>
      </c>
      <c r="L85" s="315">
        <v>1</v>
      </c>
      <c r="M85" s="315">
        <v>0.94871794871699999</v>
      </c>
      <c r="N85" s="315">
        <v>0.98738170346999998</v>
      </c>
      <c r="O85" s="315">
        <v>0.98144329896899996</v>
      </c>
      <c r="P85" s="315">
        <v>0.98253968253900004</v>
      </c>
      <c r="Q85" s="315">
        <v>0.98101265822700001</v>
      </c>
      <c r="R85" s="315">
        <v>0.99137931034399995</v>
      </c>
      <c r="S85" s="315">
        <v>0.99181669394399996</v>
      </c>
      <c r="T85" s="315">
        <v>0.99524779361799998</v>
      </c>
      <c r="U85" s="315">
        <v>0.99547169811299996</v>
      </c>
      <c r="W85" s="315">
        <v>0.66666666666600005</v>
      </c>
      <c r="X85" s="315">
        <v>0.81192660550399998</v>
      </c>
      <c r="Y85" s="315">
        <v>0.83393501805000003</v>
      </c>
      <c r="Z85" s="315">
        <v>0.88790866631999998</v>
      </c>
      <c r="AA85" s="315">
        <v>0.91711826585900003</v>
      </c>
      <c r="AB85" s="315">
        <v>0.94656303133300002</v>
      </c>
      <c r="AC85" s="315">
        <v>0.95297805642599998</v>
      </c>
      <c r="AD85" s="315">
        <v>0.96013060663299998</v>
      </c>
      <c r="AE85" s="315">
        <v>0.96636561818699995</v>
      </c>
      <c r="AF85" s="315">
        <v>0.96934681431500003</v>
      </c>
      <c r="AH85" s="315" t="s">
        <v>19</v>
      </c>
      <c r="AI85" s="315">
        <v>1</v>
      </c>
      <c r="AJ85" s="315">
        <v>1</v>
      </c>
      <c r="AK85" s="315">
        <v>0.983050847457</v>
      </c>
      <c r="AL85" s="315">
        <v>1</v>
      </c>
      <c r="AM85" s="315">
        <v>0.99324324324299995</v>
      </c>
      <c r="AN85" s="315">
        <v>0.997340425531</v>
      </c>
      <c r="AO85" s="315">
        <v>0.99350649350599995</v>
      </c>
      <c r="AP85" s="315">
        <v>0.991803278688</v>
      </c>
      <c r="AQ85" s="315">
        <v>0.98657718120799998</v>
      </c>
    </row>
    <row r="86" spans="1:43" ht="15" customHeight="1" x14ac:dyDescent="0.2">
      <c r="A86" s="191" t="s">
        <v>12</v>
      </c>
      <c r="C86" s="316">
        <v>0.97187526196600005</v>
      </c>
      <c r="F86" s="316">
        <v>0.94473335924500002</v>
      </c>
      <c r="I86" s="316">
        <v>0.98146568878200002</v>
      </c>
      <c r="L86" s="315">
        <v>0.97727272727199999</v>
      </c>
      <c r="M86" s="315">
        <v>0.95374449339199996</v>
      </c>
      <c r="N86" s="315">
        <v>0.95578551269900003</v>
      </c>
      <c r="O86" s="315">
        <v>0.95541760722299995</v>
      </c>
      <c r="P86" s="315">
        <v>0.95964316057700005</v>
      </c>
      <c r="Q86" s="315">
        <v>0.966921119592</v>
      </c>
      <c r="R86" s="315">
        <v>0.97772536687599998</v>
      </c>
      <c r="S86" s="315">
        <v>0.97992471769099998</v>
      </c>
      <c r="T86" s="315">
        <v>0.97599791286100002</v>
      </c>
      <c r="U86" s="315">
        <v>0.97886951928099997</v>
      </c>
      <c r="W86" s="315">
        <v>0.87755102040800004</v>
      </c>
      <c r="X86" s="315">
        <v>0.89619006849299998</v>
      </c>
      <c r="Y86" s="315">
        <v>0.90978314848499997</v>
      </c>
      <c r="Z86" s="315">
        <v>0.92415115005399995</v>
      </c>
      <c r="AA86" s="315">
        <v>0.935107436593</v>
      </c>
      <c r="AB86" s="315">
        <v>0.94259501965900006</v>
      </c>
      <c r="AC86" s="315">
        <v>0.95016575767199996</v>
      </c>
      <c r="AD86" s="315">
        <v>0.95314676039500001</v>
      </c>
      <c r="AE86" s="315">
        <v>0.95811137213300002</v>
      </c>
      <c r="AF86" s="315">
        <v>0.96227820669099995</v>
      </c>
      <c r="AH86" s="315">
        <v>0.94736842105200003</v>
      </c>
      <c r="AI86" s="315">
        <v>0.97805642633199996</v>
      </c>
      <c r="AJ86" s="315">
        <v>0.97395833333299997</v>
      </c>
      <c r="AK86" s="315">
        <v>0.98101265822700001</v>
      </c>
      <c r="AL86" s="315">
        <v>0.97528517110199997</v>
      </c>
      <c r="AM86" s="315">
        <v>0.98024021696999997</v>
      </c>
      <c r="AN86" s="315">
        <v>0.98205039696200003</v>
      </c>
      <c r="AO86" s="315">
        <v>0.98522844383300001</v>
      </c>
      <c r="AP86" s="315">
        <v>0.98166926676999999</v>
      </c>
      <c r="AQ86" s="315">
        <v>0.98658649398700005</v>
      </c>
    </row>
    <row r="87" spans="1:43" ht="15" customHeight="1" thickBot="1" x14ac:dyDescent="0.25">
      <c r="A87" s="191" t="s">
        <v>13</v>
      </c>
      <c r="C87" s="321" t="s">
        <v>19</v>
      </c>
      <c r="D87" s="319"/>
      <c r="F87" s="320">
        <v>0.95266475447800003</v>
      </c>
      <c r="G87" s="319"/>
      <c r="I87" s="320">
        <v>0.96848198970800004</v>
      </c>
      <c r="J87" s="319"/>
      <c r="L87" s="315" t="s">
        <v>19</v>
      </c>
      <c r="M87" s="315" t="s">
        <v>19</v>
      </c>
      <c r="N87" s="315" t="s">
        <v>19</v>
      </c>
      <c r="O87" s="315" t="s">
        <v>19</v>
      </c>
      <c r="P87" s="315" t="s">
        <v>19</v>
      </c>
      <c r="Q87" s="315" t="s">
        <v>19</v>
      </c>
      <c r="R87" s="315" t="s">
        <v>19</v>
      </c>
      <c r="S87" s="315" t="s">
        <v>19</v>
      </c>
      <c r="T87" s="315" t="s">
        <v>19</v>
      </c>
      <c r="U87" s="315" t="s">
        <v>19</v>
      </c>
      <c r="W87" s="315">
        <v>0.81935483870900006</v>
      </c>
      <c r="X87" s="315">
        <v>0.90795781399800002</v>
      </c>
      <c r="Y87" s="315">
        <v>0.92733990147699996</v>
      </c>
      <c r="Z87" s="315">
        <v>0.93711688860700004</v>
      </c>
      <c r="AA87" s="315">
        <v>0.94546776538999999</v>
      </c>
      <c r="AB87" s="315">
        <v>0.95409903150999997</v>
      </c>
      <c r="AC87" s="315">
        <v>0.95491495747800004</v>
      </c>
      <c r="AD87" s="315">
        <v>0.957092433267</v>
      </c>
      <c r="AE87" s="315">
        <v>0.96027889287900003</v>
      </c>
      <c r="AF87" s="315">
        <v>0.96387702367700001</v>
      </c>
      <c r="AH87" s="315">
        <v>1</v>
      </c>
      <c r="AI87" s="315">
        <v>0.95049504950399999</v>
      </c>
      <c r="AJ87" s="315">
        <v>0.93491124260299996</v>
      </c>
      <c r="AK87" s="315">
        <v>0.960992907801</v>
      </c>
      <c r="AL87" s="315">
        <v>0.96354992076000001</v>
      </c>
      <c r="AM87" s="315">
        <v>0.972513089005</v>
      </c>
      <c r="AN87" s="315">
        <v>0.96257485029900003</v>
      </c>
      <c r="AO87" s="315">
        <v>0.96855345911900004</v>
      </c>
      <c r="AP87" s="315">
        <v>0.97474747474699996</v>
      </c>
      <c r="AQ87" s="315">
        <v>0.98302469135799997</v>
      </c>
    </row>
    <row r="88" spans="1:43" s="195" customFormat="1" ht="15" customHeight="1" thickTop="1" x14ac:dyDescent="0.2">
      <c r="A88" s="277" t="s">
        <v>10</v>
      </c>
      <c r="B88" s="196"/>
      <c r="C88" s="318">
        <v>0.98101430429100001</v>
      </c>
      <c r="D88" s="196"/>
      <c r="E88" s="196"/>
      <c r="F88" s="318">
        <v>0.93839381375999997</v>
      </c>
      <c r="G88" s="196"/>
      <c r="H88" s="196"/>
      <c r="I88" s="318">
        <v>0.98794719724500002</v>
      </c>
      <c r="J88" s="196"/>
      <c r="K88" s="288"/>
      <c r="L88" s="297">
        <v>0.95238095237999998</v>
      </c>
      <c r="M88" s="297">
        <v>0.964157706093</v>
      </c>
      <c r="N88" s="297">
        <v>0.98049414824400005</v>
      </c>
      <c r="O88" s="297">
        <v>0.97130801687699997</v>
      </c>
      <c r="P88" s="297">
        <v>0.97549668874100004</v>
      </c>
      <c r="Q88" s="297">
        <v>0.97329842931900001</v>
      </c>
      <c r="R88" s="297">
        <v>0.98049886621299998</v>
      </c>
      <c r="S88" s="297">
        <v>0.98596201486299995</v>
      </c>
      <c r="T88" s="297">
        <v>0.98465171192400003</v>
      </c>
      <c r="U88" s="297">
        <v>0.98927294397999999</v>
      </c>
      <c r="W88" s="297">
        <v>0.88095238095200001</v>
      </c>
      <c r="X88" s="297">
        <v>0.89619565217300001</v>
      </c>
      <c r="Y88" s="297">
        <v>0.90115221346200003</v>
      </c>
      <c r="Z88" s="297">
        <v>0.92205169628399997</v>
      </c>
      <c r="AA88" s="297">
        <v>0.929296165758</v>
      </c>
      <c r="AB88" s="297">
        <v>0.93055804772999995</v>
      </c>
      <c r="AC88" s="297">
        <v>0.94056611604499996</v>
      </c>
      <c r="AD88" s="297">
        <v>0.94955834495500002</v>
      </c>
      <c r="AE88" s="297">
        <v>0.95124593716100003</v>
      </c>
      <c r="AF88" s="297">
        <v>0.95564178650200005</v>
      </c>
      <c r="AH88" s="297">
        <v>1</v>
      </c>
      <c r="AI88" s="297">
        <v>1</v>
      </c>
      <c r="AJ88" s="297">
        <v>0.98895027624300003</v>
      </c>
      <c r="AK88" s="297">
        <v>0.98976109214999997</v>
      </c>
      <c r="AL88" s="297">
        <v>0.98846153846100004</v>
      </c>
      <c r="AM88" s="297">
        <v>0.98284960422099998</v>
      </c>
      <c r="AN88" s="297">
        <v>0.98758465011200003</v>
      </c>
      <c r="AO88" s="297">
        <v>0.98736462093800004</v>
      </c>
      <c r="AP88" s="297">
        <v>0.99014778325099995</v>
      </c>
      <c r="AQ88" s="297">
        <v>0.98986486486400005</v>
      </c>
    </row>
    <row r="89" spans="1:43" ht="15" customHeight="1" x14ac:dyDescent="0.2">
      <c r="A89" s="191" t="s">
        <v>15</v>
      </c>
      <c r="C89" s="316">
        <v>0.98999090081800001</v>
      </c>
      <c r="F89" s="316" t="s">
        <v>14</v>
      </c>
      <c r="I89" s="316" t="s">
        <v>14</v>
      </c>
      <c r="L89" s="315" t="s">
        <v>19</v>
      </c>
      <c r="M89" s="315">
        <v>0.97368421052599996</v>
      </c>
      <c r="N89" s="315">
        <v>1</v>
      </c>
      <c r="O89" s="315">
        <v>0.97916666666600005</v>
      </c>
      <c r="P89" s="315">
        <v>0.99319727891099996</v>
      </c>
      <c r="Q89" s="315">
        <v>0.98746867167899999</v>
      </c>
      <c r="R89" s="315">
        <v>0.98232323232300001</v>
      </c>
      <c r="S89" s="315">
        <v>0.98797595190300003</v>
      </c>
      <c r="T89" s="315">
        <v>0.99378881987500001</v>
      </c>
      <c r="U89" s="315">
        <v>0.99532710280299996</v>
      </c>
      <c r="W89" s="315" t="s">
        <v>14</v>
      </c>
      <c r="X89" s="315" t="s">
        <v>14</v>
      </c>
      <c r="Y89" s="315" t="s">
        <v>14</v>
      </c>
      <c r="Z89" s="315" t="s">
        <v>14</v>
      </c>
      <c r="AA89" s="315" t="s">
        <v>14</v>
      </c>
      <c r="AB89" s="315" t="s">
        <v>14</v>
      </c>
      <c r="AC89" s="315" t="s">
        <v>14</v>
      </c>
      <c r="AD89" s="315" t="s">
        <v>14</v>
      </c>
      <c r="AE89" s="315" t="s">
        <v>14</v>
      </c>
      <c r="AF89" s="315" t="s">
        <v>14</v>
      </c>
      <c r="AH89" s="315" t="s">
        <v>14</v>
      </c>
      <c r="AI89" s="315" t="s">
        <v>14</v>
      </c>
      <c r="AJ89" s="315" t="s">
        <v>14</v>
      </c>
      <c r="AK89" s="315" t="s">
        <v>14</v>
      </c>
      <c r="AL89" s="315" t="s">
        <v>14</v>
      </c>
      <c r="AM89" s="315" t="s">
        <v>14</v>
      </c>
      <c r="AN89" s="315" t="s">
        <v>14</v>
      </c>
      <c r="AO89" s="315" t="s">
        <v>14</v>
      </c>
      <c r="AP89" s="315" t="s">
        <v>14</v>
      </c>
      <c r="AQ89" s="315" t="s">
        <v>14</v>
      </c>
    </row>
    <row r="90" spans="1:43" ht="15" customHeight="1" x14ac:dyDescent="0.2">
      <c r="A90" s="191" t="s">
        <v>16</v>
      </c>
      <c r="C90" s="316">
        <v>0.98518518518499998</v>
      </c>
      <c r="F90" s="316" t="s">
        <v>14</v>
      </c>
      <c r="I90" s="316" t="s">
        <v>14</v>
      </c>
      <c r="L90" s="315">
        <v>1</v>
      </c>
      <c r="M90" s="315">
        <v>1</v>
      </c>
      <c r="N90" s="315">
        <v>0.954022988505</v>
      </c>
      <c r="O90" s="315">
        <v>0.988372093023</v>
      </c>
      <c r="P90" s="315">
        <v>0.98076923076900002</v>
      </c>
      <c r="Q90" s="315">
        <v>0.96899224806200002</v>
      </c>
      <c r="R90" s="315">
        <v>0.985365853658</v>
      </c>
      <c r="S90" s="315">
        <v>0.99212598425099996</v>
      </c>
      <c r="T90" s="315">
        <v>0.98293515358299999</v>
      </c>
      <c r="U90" s="315">
        <v>0.99636363636299996</v>
      </c>
      <c r="W90" s="315" t="s">
        <v>14</v>
      </c>
      <c r="X90" s="315" t="s">
        <v>14</v>
      </c>
      <c r="Y90" s="315" t="s">
        <v>14</v>
      </c>
      <c r="Z90" s="315" t="s">
        <v>14</v>
      </c>
      <c r="AA90" s="315" t="s">
        <v>14</v>
      </c>
      <c r="AB90" s="315" t="s">
        <v>14</v>
      </c>
      <c r="AC90" s="315" t="s">
        <v>14</v>
      </c>
      <c r="AD90" s="315" t="s">
        <v>14</v>
      </c>
      <c r="AE90" s="315" t="s">
        <v>14</v>
      </c>
      <c r="AF90" s="315" t="s">
        <v>14</v>
      </c>
      <c r="AH90" s="315" t="s">
        <v>14</v>
      </c>
      <c r="AI90" s="315" t="s">
        <v>14</v>
      </c>
      <c r="AJ90" s="315" t="s">
        <v>14</v>
      </c>
      <c r="AK90" s="315" t="s">
        <v>14</v>
      </c>
      <c r="AL90" s="315" t="s">
        <v>14</v>
      </c>
      <c r="AM90" s="315" t="s">
        <v>14</v>
      </c>
      <c r="AN90" s="315" t="s">
        <v>14</v>
      </c>
      <c r="AO90" s="315" t="s">
        <v>14</v>
      </c>
      <c r="AP90" s="315" t="s">
        <v>14</v>
      </c>
      <c r="AQ90" s="315" t="s">
        <v>14</v>
      </c>
    </row>
    <row r="91" spans="1:43" ht="15" customHeight="1" x14ac:dyDescent="0.2">
      <c r="A91" s="191" t="s">
        <v>17</v>
      </c>
      <c r="C91" s="316">
        <v>0.97732942835400005</v>
      </c>
      <c r="F91" s="316" t="s">
        <v>14</v>
      </c>
      <c r="I91" s="316" t="s">
        <v>14</v>
      </c>
      <c r="L91" s="315">
        <v>0.94871794871699999</v>
      </c>
      <c r="M91" s="315">
        <v>0.94943820224700004</v>
      </c>
      <c r="N91" s="315">
        <v>0.97745901639300004</v>
      </c>
      <c r="O91" s="315">
        <v>0.96597633136000005</v>
      </c>
      <c r="P91" s="315">
        <v>0.96976241900600002</v>
      </c>
      <c r="Q91" s="315">
        <v>0.97096774193500002</v>
      </c>
      <c r="R91" s="315">
        <v>0.97983310152900005</v>
      </c>
      <c r="S91" s="315">
        <v>0.982770503101</v>
      </c>
      <c r="T91" s="315">
        <v>0.98107714701600002</v>
      </c>
      <c r="U91" s="315">
        <v>0.98580553584099995</v>
      </c>
      <c r="W91" s="315" t="s">
        <v>14</v>
      </c>
      <c r="X91" s="315" t="s">
        <v>14</v>
      </c>
      <c r="Y91" s="315" t="s">
        <v>14</v>
      </c>
      <c r="Z91" s="315" t="s">
        <v>14</v>
      </c>
      <c r="AA91" s="315" t="s">
        <v>14</v>
      </c>
      <c r="AB91" s="315" t="s">
        <v>14</v>
      </c>
      <c r="AC91" s="315" t="s">
        <v>14</v>
      </c>
      <c r="AD91" s="315" t="s">
        <v>14</v>
      </c>
      <c r="AE91" s="315" t="s">
        <v>14</v>
      </c>
      <c r="AF91" s="315" t="s">
        <v>14</v>
      </c>
      <c r="AH91" s="315" t="s">
        <v>14</v>
      </c>
      <c r="AI91" s="315" t="s">
        <v>14</v>
      </c>
      <c r="AJ91" s="315" t="s">
        <v>14</v>
      </c>
      <c r="AK91" s="315" t="s">
        <v>14</v>
      </c>
      <c r="AL91" s="315" t="s">
        <v>14</v>
      </c>
      <c r="AM91" s="315" t="s">
        <v>14</v>
      </c>
      <c r="AN91" s="315" t="s">
        <v>14</v>
      </c>
      <c r="AO91" s="315" t="s">
        <v>14</v>
      </c>
      <c r="AP91" s="315" t="s">
        <v>14</v>
      </c>
      <c r="AQ91" s="315" t="s">
        <v>14</v>
      </c>
    </row>
    <row r="92" spans="1:43" ht="15" customHeight="1" x14ac:dyDescent="0.2">
      <c r="A92" s="191" t="s">
        <v>18</v>
      </c>
      <c r="C92" s="316">
        <v>0.98295454545399996</v>
      </c>
      <c r="F92" s="316" t="s">
        <v>14</v>
      </c>
      <c r="I92" s="316" t="s">
        <v>14</v>
      </c>
      <c r="L92" s="315" t="s">
        <v>19</v>
      </c>
      <c r="M92" s="315">
        <v>1</v>
      </c>
      <c r="N92" s="315">
        <v>1</v>
      </c>
      <c r="O92" s="315">
        <v>0.96296296296200001</v>
      </c>
      <c r="P92" s="315">
        <v>0.95454545454499995</v>
      </c>
      <c r="Q92" s="315">
        <v>0.97435897435800001</v>
      </c>
      <c r="R92" s="315">
        <v>1</v>
      </c>
      <c r="S92" s="315">
        <v>1</v>
      </c>
      <c r="T92" s="315">
        <v>1</v>
      </c>
      <c r="U92" s="315">
        <v>0.95555555555500005</v>
      </c>
      <c r="W92" s="315" t="s">
        <v>14</v>
      </c>
      <c r="X92" s="315" t="s">
        <v>14</v>
      </c>
      <c r="Y92" s="315" t="s">
        <v>14</v>
      </c>
      <c r="Z92" s="315" t="s">
        <v>14</v>
      </c>
      <c r="AA92" s="315" t="s">
        <v>14</v>
      </c>
      <c r="AB92" s="315" t="s">
        <v>14</v>
      </c>
      <c r="AC92" s="315" t="s">
        <v>14</v>
      </c>
      <c r="AD92" s="315" t="s">
        <v>14</v>
      </c>
      <c r="AE92" s="315" t="s">
        <v>14</v>
      </c>
      <c r="AF92" s="315" t="s">
        <v>14</v>
      </c>
      <c r="AH92" s="315" t="s">
        <v>14</v>
      </c>
      <c r="AI92" s="315" t="s">
        <v>14</v>
      </c>
      <c r="AJ92" s="315" t="s">
        <v>14</v>
      </c>
      <c r="AK92" s="315" t="s">
        <v>14</v>
      </c>
      <c r="AL92" s="315" t="s">
        <v>14</v>
      </c>
      <c r="AM92" s="315" t="s">
        <v>14</v>
      </c>
      <c r="AN92" s="315" t="s">
        <v>14</v>
      </c>
      <c r="AO92" s="315" t="s">
        <v>14</v>
      </c>
      <c r="AP92" s="315" t="s">
        <v>14</v>
      </c>
      <c r="AQ92" s="315" t="s">
        <v>14</v>
      </c>
    </row>
    <row r="93" spans="1:43" ht="15" customHeight="1" x14ac:dyDescent="0.2">
      <c r="A93" s="191" t="s">
        <v>20</v>
      </c>
      <c r="C93" s="316">
        <v>0.97749648382499998</v>
      </c>
      <c r="F93" s="316" t="s">
        <v>14</v>
      </c>
      <c r="I93" s="316" t="s">
        <v>14</v>
      </c>
      <c r="L93" s="315" t="s">
        <v>19</v>
      </c>
      <c r="M93" s="315">
        <v>1</v>
      </c>
      <c r="N93" s="315">
        <v>1</v>
      </c>
      <c r="O93" s="315">
        <v>0.94230769230699996</v>
      </c>
      <c r="P93" s="315">
        <v>0.97402597402500002</v>
      </c>
      <c r="Q93" s="315">
        <v>0.94936708860700003</v>
      </c>
      <c r="R93" s="315">
        <v>0.96629213483099996</v>
      </c>
      <c r="S93" s="315">
        <v>1</v>
      </c>
      <c r="T93" s="315">
        <v>0.97794117647000001</v>
      </c>
      <c r="U93" s="315">
        <v>0.99206349206300004</v>
      </c>
      <c r="W93" s="315" t="s">
        <v>14</v>
      </c>
      <c r="X93" s="315" t="s">
        <v>14</v>
      </c>
      <c r="Y93" s="315" t="s">
        <v>14</v>
      </c>
      <c r="Z93" s="315" t="s">
        <v>14</v>
      </c>
      <c r="AA93" s="315" t="s">
        <v>14</v>
      </c>
      <c r="AB93" s="315" t="s">
        <v>14</v>
      </c>
      <c r="AC93" s="315" t="s">
        <v>14</v>
      </c>
      <c r="AD93" s="315" t="s">
        <v>14</v>
      </c>
      <c r="AE93" s="315" t="s">
        <v>14</v>
      </c>
      <c r="AF93" s="315" t="s">
        <v>14</v>
      </c>
      <c r="AH93" s="315" t="s">
        <v>14</v>
      </c>
      <c r="AI93" s="315" t="s">
        <v>14</v>
      </c>
      <c r="AJ93" s="315" t="s">
        <v>14</v>
      </c>
      <c r="AK93" s="315" t="s">
        <v>14</v>
      </c>
      <c r="AL93" s="315" t="s">
        <v>14</v>
      </c>
      <c r="AM93" s="315" t="s">
        <v>14</v>
      </c>
      <c r="AN93" s="315" t="s">
        <v>14</v>
      </c>
      <c r="AO93" s="315" t="s">
        <v>14</v>
      </c>
      <c r="AP93" s="315" t="s">
        <v>14</v>
      </c>
      <c r="AQ93" s="315" t="s">
        <v>14</v>
      </c>
    </row>
    <row r="94" spans="1:43" ht="15" customHeight="1" x14ac:dyDescent="0.2">
      <c r="A94" s="191" t="s">
        <v>21</v>
      </c>
      <c r="C94" s="316">
        <v>0.97297297297200003</v>
      </c>
      <c r="F94" s="316" t="s">
        <v>14</v>
      </c>
      <c r="I94" s="316" t="s">
        <v>14</v>
      </c>
      <c r="L94" s="315" t="s">
        <v>19</v>
      </c>
      <c r="M94" s="315">
        <v>1</v>
      </c>
      <c r="N94" s="315">
        <v>1</v>
      </c>
      <c r="O94" s="315">
        <v>1</v>
      </c>
      <c r="P94" s="315">
        <v>1</v>
      </c>
      <c r="Q94" s="315">
        <v>0.95454545454499995</v>
      </c>
      <c r="R94" s="315">
        <v>0.9375</v>
      </c>
      <c r="S94" s="315">
        <v>0.96875</v>
      </c>
      <c r="T94" s="315">
        <v>0.96774193548300003</v>
      </c>
      <c r="U94" s="315">
        <v>1</v>
      </c>
      <c r="W94" s="315" t="s">
        <v>14</v>
      </c>
      <c r="X94" s="315" t="s">
        <v>14</v>
      </c>
      <c r="Y94" s="315" t="s">
        <v>14</v>
      </c>
      <c r="Z94" s="315" t="s">
        <v>14</v>
      </c>
      <c r="AA94" s="315" t="s">
        <v>14</v>
      </c>
      <c r="AB94" s="315" t="s">
        <v>14</v>
      </c>
      <c r="AC94" s="315" t="s">
        <v>14</v>
      </c>
      <c r="AD94" s="315" t="s">
        <v>14</v>
      </c>
      <c r="AE94" s="315" t="s">
        <v>14</v>
      </c>
      <c r="AF94" s="315" t="s">
        <v>14</v>
      </c>
      <c r="AH94" s="315" t="s">
        <v>14</v>
      </c>
      <c r="AI94" s="315" t="s">
        <v>14</v>
      </c>
      <c r="AJ94" s="315" t="s">
        <v>14</v>
      </c>
      <c r="AK94" s="315" t="s">
        <v>14</v>
      </c>
      <c r="AL94" s="315" t="s">
        <v>14</v>
      </c>
      <c r="AM94" s="315" t="s">
        <v>14</v>
      </c>
      <c r="AN94" s="315" t="s">
        <v>14</v>
      </c>
      <c r="AO94" s="315" t="s">
        <v>14</v>
      </c>
      <c r="AP94" s="315" t="s">
        <v>14</v>
      </c>
      <c r="AQ94" s="315" t="s">
        <v>14</v>
      </c>
    </row>
    <row r="95" spans="1:43" ht="15" customHeight="1" x14ac:dyDescent="0.2">
      <c r="A95" s="191" t="s">
        <v>22</v>
      </c>
      <c r="C95" s="316">
        <v>1</v>
      </c>
      <c r="F95" s="316" t="s">
        <v>14</v>
      </c>
      <c r="I95" s="316" t="s">
        <v>14</v>
      </c>
      <c r="L95" s="315" t="s">
        <v>19</v>
      </c>
      <c r="M95" s="315">
        <v>1</v>
      </c>
      <c r="N95" s="315">
        <v>1</v>
      </c>
      <c r="O95" s="315">
        <v>1</v>
      </c>
      <c r="P95" s="315">
        <v>1</v>
      </c>
      <c r="Q95" s="315">
        <v>1</v>
      </c>
      <c r="R95" s="315">
        <v>1</v>
      </c>
      <c r="S95" s="315">
        <v>1</v>
      </c>
      <c r="T95" s="315">
        <v>1</v>
      </c>
      <c r="U95" s="315">
        <v>1</v>
      </c>
      <c r="W95" s="315" t="s">
        <v>14</v>
      </c>
      <c r="X95" s="315" t="s">
        <v>14</v>
      </c>
      <c r="Y95" s="315" t="s">
        <v>14</v>
      </c>
      <c r="Z95" s="315" t="s">
        <v>14</v>
      </c>
      <c r="AA95" s="315" t="s">
        <v>14</v>
      </c>
      <c r="AB95" s="315" t="s">
        <v>14</v>
      </c>
      <c r="AC95" s="315" t="s">
        <v>14</v>
      </c>
      <c r="AD95" s="315" t="s">
        <v>14</v>
      </c>
      <c r="AE95" s="315" t="s">
        <v>14</v>
      </c>
      <c r="AF95" s="315" t="s">
        <v>14</v>
      </c>
      <c r="AH95" s="315" t="s">
        <v>14</v>
      </c>
      <c r="AI95" s="315" t="s">
        <v>14</v>
      </c>
      <c r="AJ95" s="315" t="s">
        <v>14</v>
      </c>
      <c r="AK95" s="315" t="s">
        <v>14</v>
      </c>
      <c r="AL95" s="315" t="s">
        <v>14</v>
      </c>
      <c r="AM95" s="315" t="s">
        <v>14</v>
      </c>
      <c r="AN95" s="315" t="s">
        <v>14</v>
      </c>
      <c r="AO95" s="315" t="s">
        <v>14</v>
      </c>
      <c r="AP95" s="315" t="s">
        <v>14</v>
      </c>
      <c r="AQ95" s="315" t="s">
        <v>14</v>
      </c>
    </row>
    <row r="96" spans="1:43" ht="2.1" customHeight="1" thickBot="1" x14ac:dyDescent="0.25"/>
    <row r="97" spans="1:43" ht="15" customHeight="1" x14ac:dyDescent="0.2">
      <c r="A97" s="327"/>
      <c r="B97" s="327"/>
      <c r="C97" s="327"/>
      <c r="D97" s="327"/>
      <c r="E97" s="327"/>
      <c r="F97" s="327"/>
      <c r="G97" s="327"/>
      <c r="H97" s="327"/>
      <c r="I97" s="327"/>
      <c r="J97" s="327"/>
      <c r="L97" s="326"/>
      <c r="M97" s="326"/>
      <c r="N97" s="326"/>
      <c r="O97" s="326"/>
      <c r="P97" s="326"/>
      <c r="Q97" s="326"/>
      <c r="R97" s="326"/>
      <c r="S97" s="326"/>
      <c r="T97" s="326"/>
      <c r="U97" s="326"/>
      <c r="W97" s="326"/>
      <c r="X97" s="326"/>
      <c r="Y97" s="326"/>
      <c r="Z97" s="326"/>
      <c r="AA97" s="326"/>
      <c r="AB97" s="326"/>
      <c r="AC97" s="326"/>
      <c r="AD97" s="326"/>
      <c r="AE97" s="326"/>
      <c r="AF97" s="326"/>
      <c r="AH97" s="326"/>
      <c r="AI97" s="326"/>
      <c r="AJ97" s="326"/>
      <c r="AK97" s="326"/>
      <c r="AL97" s="326"/>
      <c r="AM97" s="326"/>
      <c r="AN97" s="326"/>
      <c r="AO97" s="326"/>
      <c r="AP97" s="326"/>
      <c r="AQ97" s="326"/>
    </row>
    <row r="98" spans="1:43" ht="30" customHeight="1" thickBot="1" x14ac:dyDescent="0.25">
      <c r="A98" s="908" t="s">
        <v>584</v>
      </c>
      <c r="B98" s="898"/>
      <c r="C98" s="898"/>
      <c r="D98" s="898"/>
      <c r="E98" s="898"/>
      <c r="F98" s="898"/>
      <c r="G98" s="898"/>
      <c r="H98" s="898"/>
      <c r="I98" s="898"/>
      <c r="J98" s="898"/>
      <c r="K98" s="314"/>
      <c r="L98" s="378"/>
      <c r="M98" s="378"/>
      <c r="N98" s="378"/>
      <c r="O98" s="378"/>
      <c r="P98" s="378"/>
      <c r="Q98" s="378"/>
      <c r="R98" s="378"/>
      <c r="S98" s="378"/>
      <c r="T98" s="378"/>
      <c r="U98" s="378"/>
    </row>
    <row r="99" spans="1:43" s="310" customFormat="1" ht="20.100000000000001" customHeight="1" x14ac:dyDescent="0.25">
      <c r="A99" s="905" t="s">
        <v>5</v>
      </c>
      <c r="B99" s="325"/>
      <c r="C99" s="889" t="s">
        <v>6</v>
      </c>
      <c r="D99" s="889"/>
      <c r="E99" s="325"/>
      <c r="F99" s="889" t="s">
        <v>7</v>
      </c>
      <c r="G99" s="889"/>
      <c r="H99" s="325"/>
      <c r="I99" s="889" t="s">
        <v>8</v>
      </c>
      <c r="J99" s="889"/>
      <c r="K99" s="324"/>
      <c r="L99" s="901" t="s">
        <v>432</v>
      </c>
      <c r="M99" s="901"/>
      <c r="N99" s="901"/>
      <c r="O99" s="901"/>
      <c r="P99" s="901"/>
      <c r="Q99" s="901"/>
      <c r="R99" s="901"/>
      <c r="S99" s="901"/>
      <c r="T99" s="901"/>
      <c r="U99" s="901"/>
      <c r="W99" s="901" t="s">
        <v>431</v>
      </c>
      <c r="X99" s="901"/>
      <c r="Y99" s="901"/>
      <c r="Z99" s="901"/>
      <c r="AA99" s="901"/>
      <c r="AB99" s="901"/>
      <c r="AC99" s="901"/>
      <c r="AD99" s="901"/>
      <c r="AE99" s="901"/>
      <c r="AF99" s="901"/>
      <c r="AH99" s="901" t="s">
        <v>430</v>
      </c>
      <c r="AI99" s="901"/>
      <c r="AJ99" s="901"/>
      <c r="AK99" s="901"/>
      <c r="AL99" s="901"/>
      <c r="AM99" s="901"/>
      <c r="AN99" s="901"/>
      <c r="AO99" s="901"/>
      <c r="AP99" s="901"/>
      <c r="AQ99" s="901"/>
    </row>
    <row r="100" spans="1:43" s="310" customFormat="1" ht="20.100000000000001" customHeight="1" x14ac:dyDescent="0.25">
      <c r="A100" s="906"/>
      <c r="B100" s="197"/>
      <c r="C100" s="282" t="s">
        <v>418</v>
      </c>
      <c r="D100" s="282" t="s">
        <v>406</v>
      </c>
      <c r="E100" s="197"/>
      <c r="F100" s="282" t="s">
        <v>418</v>
      </c>
      <c r="G100" s="282" t="s">
        <v>406</v>
      </c>
      <c r="H100" s="197"/>
      <c r="I100" s="282" t="s">
        <v>418</v>
      </c>
      <c r="J100" s="282" t="s">
        <v>406</v>
      </c>
      <c r="K100" s="197"/>
      <c r="L100" s="323">
        <v>2008</v>
      </c>
      <c r="M100" s="323">
        <v>2009</v>
      </c>
      <c r="N100" s="323">
        <v>2010</v>
      </c>
      <c r="O100" s="323">
        <v>2011</v>
      </c>
      <c r="P100" s="323">
        <v>2012</v>
      </c>
      <c r="Q100" s="323">
        <v>2013</v>
      </c>
      <c r="R100" s="323">
        <v>2014</v>
      </c>
      <c r="S100" s="323">
        <v>2015</v>
      </c>
      <c r="T100" s="323">
        <v>2016</v>
      </c>
      <c r="U100" s="323">
        <v>2017</v>
      </c>
      <c r="W100" s="323">
        <v>2008</v>
      </c>
      <c r="X100" s="323">
        <v>2009</v>
      </c>
      <c r="Y100" s="323">
        <v>2010</v>
      </c>
      <c r="Z100" s="323">
        <v>2011</v>
      </c>
      <c r="AA100" s="323">
        <v>2012</v>
      </c>
      <c r="AB100" s="323">
        <v>2013</v>
      </c>
      <c r="AC100" s="323">
        <v>2014</v>
      </c>
      <c r="AD100" s="323">
        <v>2015</v>
      </c>
      <c r="AE100" s="323">
        <v>2016</v>
      </c>
      <c r="AF100" s="323">
        <v>2017</v>
      </c>
      <c r="AH100" s="323">
        <v>2008</v>
      </c>
      <c r="AI100" s="323">
        <v>2009</v>
      </c>
      <c r="AJ100" s="323">
        <v>2010</v>
      </c>
      <c r="AK100" s="323">
        <v>2011</v>
      </c>
      <c r="AL100" s="323">
        <v>2012</v>
      </c>
      <c r="AM100" s="323">
        <v>2013</v>
      </c>
      <c r="AN100" s="323">
        <v>2014</v>
      </c>
      <c r="AO100" s="323">
        <v>2015</v>
      </c>
      <c r="AP100" s="323">
        <v>2016</v>
      </c>
      <c r="AQ100" s="323">
        <v>2017</v>
      </c>
    </row>
    <row r="101" spans="1:43" ht="0.95" customHeight="1" x14ac:dyDescent="0.2"/>
    <row r="102" spans="1:43" s="195" customFormat="1" ht="15" customHeight="1" x14ac:dyDescent="0.2">
      <c r="A102" s="196" t="s">
        <v>9</v>
      </c>
      <c r="B102" s="196"/>
      <c r="C102" s="322">
        <v>0.475961023664</v>
      </c>
      <c r="D102" s="196"/>
      <c r="E102" s="196"/>
      <c r="F102" s="322">
        <v>0.21229193866000001</v>
      </c>
      <c r="G102" s="196"/>
      <c r="H102" s="196"/>
      <c r="I102" s="322">
        <v>0.33498378009200003</v>
      </c>
      <c r="J102" s="196"/>
      <c r="K102" s="288"/>
      <c r="L102" s="300">
        <v>0.42574257425700002</v>
      </c>
      <c r="M102" s="300">
        <v>0.39482564679400001</v>
      </c>
      <c r="N102" s="300">
        <v>0.41181945090700001</v>
      </c>
      <c r="O102" s="300">
        <v>0.43143521208500002</v>
      </c>
      <c r="P102" s="300">
        <v>0.44370271473</v>
      </c>
      <c r="Q102" s="300">
        <v>0.467070262337</v>
      </c>
      <c r="R102" s="300">
        <v>0.48336871903700002</v>
      </c>
      <c r="S102" s="300">
        <v>0.47647135928599998</v>
      </c>
      <c r="T102" s="300">
        <v>0.50452402191900003</v>
      </c>
      <c r="U102" s="300">
        <v>0.512847404299</v>
      </c>
      <c r="W102" s="300">
        <v>0.31904761904700002</v>
      </c>
      <c r="X102" s="300">
        <v>0.29616606170499998</v>
      </c>
      <c r="Y102" s="300">
        <v>0.28306956047100001</v>
      </c>
      <c r="Z102" s="300">
        <v>0.235644739326</v>
      </c>
      <c r="AA102" s="300">
        <v>0.21976674081600001</v>
      </c>
      <c r="AB102" s="300">
        <v>0.203990817587</v>
      </c>
      <c r="AC102" s="300">
        <v>0.20386953395599999</v>
      </c>
      <c r="AD102" s="300">
        <v>0.19859732895599999</v>
      </c>
      <c r="AE102" s="300">
        <v>0.204528533263</v>
      </c>
      <c r="AF102" s="300">
        <v>0.193387260752</v>
      </c>
      <c r="AH102" s="300">
        <v>0.282051282051</v>
      </c>
      <c r="AI102" s="300">
        <v>0.253036437246</v>
      </c>
      <c r="AJ102" s="300">
        <v>0.27336244541400001</v>
      </c>
      <c r="AK102" s="300">
        <v>0.30031612223300003</v>
      </c>
      <c r="AL102" s="300">
        <v>0.28878558977300001</v>
      </c>
      <c r="AM102" s="300">
        <v>0.31234371447999998</v>
      </c>
      <c r="AN102" s="300">
        <v>0.34016987777000002</v>
      </c>
      <c r="AO102" s="300">
        <v>0.35557240333500001</v>
      </c>
      <c r="AP102" s="300">
        <v>0.37517797816800003</v>
      </c>
      <c r="AQ102" s="300">
        <v>0.37285271754400001</v>
      </c>
    </row>
    <row r="103" spans="1:43" ht="15" customHeight="1" x14ac:dyDescent="0.2">
      <c r="A103" s="191" t="s">
        <v>10</v>
      </c>
      <c r="C103" s="316">
        <v>0.42223667100099999</v>
      </c>
      <c r="F103" s="316">
        <v>0.203777891647</v>
      </c>
      <c r="I103" s="316">
        <v>0.342261335374</v>
      </c>
      <c r="L103" s="315">
        <v>0.26190476190400003</v>
      </c>
      <c r="M103" s="315">
        <v>0.28673835125399999</v>
      </c>
      <c r="N103" s="315">
        <v>0.33029908972599997</v>
      </c>
      <c r="O103" s="315">
        <v>0.37721518987300001</v>
      </c>
      <c r="P103" s="315">
        <v>0.38741721854299999</v>
      </c>
      <c r="Q103" s="315">
        <v>0.387958115183</v>
      </c>
      <c r="R103" s="315">
        <v>0.43492063491999999</v>
      </c>
      <c r="S103" s="315">
        <v>0.43889347646499999</v>
      </c>
      <c r="T103" s="315">
        <v>0.46202282565899999</v>
      </c>
      <c r="U103" s="315">
        <v>0.46881207787000001</v>
      </c>
      <c r="W103" s="315">
        <v>0.25396825396799999</v>
      </c>
      <c r="X103" s="315">
        <v>0.27500000000000002</v>
      </c>
      <c r="Y103" s="315">
        <v>0.25874267232600001</v>
      </c>
      <c r="Z103" s="315">
        <v>0.225228863758</v>
      </c>
      <c r="AA103" s="315">
        <v>0.21349994659800001</v>
      </c>
      <c r="AB103" s="315">
        <v>0.194868114121</v>
      </c>
      <c r="AC103" s="315">
        <v>0.19614841869300001</v>
      </c>
      <c r="AD103" s="315">
        <v>0.193630869363</v>
      </c>
      <c r="AE103" s="315">
        <v>0.198730846618</v>
      </c>
      <c r="AF103" s="315">
        <v>0.183063227573</v>
      </c>
      <c r="AH103" s="315">
        <v>0.125</v>
      </c>
      <c r="AI103" s="315">
        <v>0.15942028985500001</v>
      </c>
      <c r="AJ103" s="315">
        <v>0.24861878453</v>
      </c>
      <c r="AK103" s="315">
        <v>0.31058020477800002</v>
      </c>
      <c r="AL103" s="315">
        <v>0.286538461538</v>
      </c>
      <c r="AM103" s="315">
        <v>0.35751978891800001</v>
      </c>
      <c r="AN103" s="315">
        <v>0.330699774266</v>
      </c>
      <c r="AO103" s="315">
        <v>0.36913357400699998</v>
      </c>
      <c r="AP103" s="315">
        <v>0.38177339901399998</v>
      </c>
      <c r="AQ103" s="315">
        <v>0.35304054054</v>
      </c>
    </row>
    <row r="104" spans="1:43" ht="15" customHeight="1" x14ac:dyDescent="0.2">
      <c r="A104" s="191" t="s">
        <v>11</v>
      </c>
      <c r="C104" s="316">
        <v>0.61579723749399995</v>
      </c>
      <c r="F104" s="316">
        <v>0.292616386517</v>
      </c>
      <c r="I104" s="316">
        <v>0.48365650969500001</v>
      </c>
      <c r="L104" s="315">
        <v>0.6</v>
      </c>
      <c r="M104" s="315">
        <v>0.53205128205100005</v>
      </c>
      <c r="N104" s="315">
        <v>0.618296529968</v>
      </c>
      <c r="O104" s="315">
        <v>0.62268041237100002</v>
      </c>
      <c r="P104" s="315">
        <v>0.58571428571399997</v>
      </c>
      <c r="Q104" s="315">
        <v>0.61772151898700001</v>
      </c>
      <c r="R104" s="315">
        <v>0.61111111111100003</v>
      </c>
      <c r="S104" s="315">
        <v>0.57528641571100003</v>
      </c>
      <c r="T104" s="315">
        <v>0.63340122199500004</v>
      </c>
      <c r="U104" s="315">
        <v>0.65735849056600004</v>
      </c>
      <c r="W104" s="315">
        <v>0.66666666666600005</v>
      </c>
      <c r="X104" s="315">
        <v>0.62385321100900004</v>
      </c>
      <c r="Y104" s="315">
        <v>0.53880866425899998</v>
      </c>
      <c r="Z104" s="315">
        <v>0.40010378827100002</v>
      </c>
      <c r="AA104" s="315">
        <v>0.32897672935900002</v>
      </c>
      <c r="AB104" s="315">
        <v>0.29584649016199999</v>
      </c>
      <c r="AC104" s="315">
        <v>0.27801724137900002</v>
      </c>
      <c r="AD104" s="315">
        <v>0.26516583605400001</v>
      </c>
      <c r="AE104" s="315">
        <v>0.26720647773200001</v>
      </c>
      <c r="AF104" s="315">
        <v>0.24699085219</v>
      </c>
      <c r="AH104" s="315" t="s">
        <v>19</v>
      </c>
      <c r="AI104" s="315">
        <v>0.2</v>
      </c>
      <c r="AJ104" s="315">
        <v>0.55555555555500002</v>
      </c>
      <c r="AK104" s="315">
        <v>0.49152542372800001</v>
      </c>
      <c r="AL104" s="315">
        <v>0.42245989304800002</v>
      </c>
      <c r="AM104" s="315">
        <v>0.422297297297</v>
      </c>
      <c r="AN104" s="315">
        <v>0.51063829787199999</v>
      </c>
      <c r="AO104" s="315">
        <v>0.5</v>
      </c>
      <c r="AP104" s="315">
        <v>0.52868852459000004</v>
      </c>
      <c r="AQ104" s="315">
        <v>0.48322147651000003</v>
      </c>
    </row>
    <row r="105" spans="1:43" ht="15" customHeight="1" x14ac:dyDescent="0.2">
      <c r="A105" s="191" t="s">
        <v>12</v>
      </c>
      <c r="C105" s="316">
        <v>0.46688741721799998</v>
      </c>
      <c r="F105" s="316">
        <v>0.22516002381200001</v>
      </c>
      <c r="I105" s="316">
        <v>0.33020637898600003</v>
      </c>
      <c r="L105" s="315">
        <v>0.52272727272700004</v>
      </c>
      <c r="M105" s="315">
        <v>0.41409691629899997</v>
      </c>
      <c r="N105" s="315">
        <v>0.40921919096800002</v>
      </c>
      <c r="O105" s="315">
        <v>0.41534988713299997</v>
      </c>
      <c r="P105" s="315">
        <v>0.44180118946399999</v>
      </c>
      <c r="Q105" s="315">
        <v>0.47873500545199998</v>
      </c>
      <c r="R105" s="315">
        <v>0.47641509433899998</v>
      </c>
      <c r="S105" s="315">
        <v>0.46900878293600001</v>
      </c>
      <c r="T105" s="315">
        <v>0.483172449778</v>
      </c>
      <c r="U105" s="315">
        <v>0.49154780771200002</v>
      </c>
      <c r="W105" s="315">
        <v>0.31486880466400002</v>
      </c>
      <c r="X105" s="315">
        <v>0.31271404109500001</v>
      </c>
      <c r="Y105" s="315">
        <v>0.30127462340599998</v>
      </c>
      <c r="Z105" s="315">
        <v>0.24939759036100001</v>
      </c>
      <c r="AA105" s="315">
        <v>0.23028893769100001</v>
      </c>
      <c r="AB105" s="315">
        <v>0.21625163826900001</v>
      </c>
      <c r="AC105" s="315">
        <v>0.21334616618499999</v>
      </c>
      <c r="AD105" s="315">
        <v>0.21002719013099999</v>
      </c>
      <c r="AE105" s="315">
        <v>0.215531217946</v>
      </c>
      <c r="AF105" s="315">
        <v>0.20469321414</v>
      </c>
      <c r="AH105" s="315">
        <v>0.210526315789</v>
      </c>
      <c r="AI105" s="315">
        <v>0.26959247648899998</v>
      </c>
      <c r="AJ105" s="315">
        <v>0.27473958333300003</v>
      </c>
      <c r="AK105" s="315">
        <v>0.302215189873</v>
      </c>
      <c r="AL105" s="315">
        <v>0.28659695817399999</v>
      </c>
      <c r="AM105" s="315">
        <v>0.29833397907699999</v>
      </c>
      <c r="AN105" s="315">
        <v>0.33344839489099998</v>
      </c>
      <c r="AO105" s="315">
        <v>0.34421161112999998</v>
      </c>
      <c r="AP105" s="315">
        <v>0.367004680187</v>
      </c>
      <c r="AQ105" s="315">
        <v>0.38991674375500002</v>
      </c>
    </row>
    <row r="106" spans="1:43" ht="15" customHeight="1" thickBot="1" x14ac:dyDescent="0.25">
      <c r="A106" s="191" t="s">
        <v>13</v>
      </c>
      <c r="C106" s="321" t="s">
        <v>19</v>
      </c>
      <c r="D106" s="319"/>
      <c r="F106" s="320">
        <v>0.17259502258500001</v>
      </c>
      <c r="G106" s="319"/>
      <c r="I106" s="320">
        <v>0.28730703259000001</v>
      </c>
      <c r="J106" s="319"/>
      <c r="L106" s="315" t="s">
        <v>19</v>
      </c>
      <c r="M106" s="315" t="s">
        <v>19</v>
      </c>
      <c r="N106" s="315" t="s">
        <v>19</v>
      </c>
      <c r="O106" s="315" t="s">
        <v>19</v>
      </c>
      <c r="P106" s="315" t="s">
        <v>19</v>
      </c>
      <c r="Q106" s="315" t="s">
        <v>19</v>
      </c>
      <c r="R106" s="315" t="s">
        <v>19</v>
      </c>
      <c r="S106" s="315" t="s">
        <v>19</v>
      </c>
      <c r="T106" s="315" t="s">
        <v>19</v>
      </c>
      <c r="U106" s="315" t="s">
        <v>19</v>
      </c>
      <c r="W106" s="315">
        <v>0.36774193548299999</v>
      </c>
      <c r="X106" s="315">
        <v>0.243528283796</v>
      </c>
      <c r="Y106" s="315">
        <v>0.21569317382100001</v>
      </c>
      <c r="Z106" s="315">
        <v>0.18378778270900001</v>
      </c>
      <c r="AA106" s="315">
        <v>0.17708838261400001</v>
      </c>
      <c r="AB106" s="315">
        <v>0.162801800572</v>
      </c>
      <c r="AC106" s="315">
        <v>0.16939719859899999</v>
      </c>
      <c r="AD106" s="315">
        <v>0.161758217515</v>
      </c>
      <c r="AE106" s="315">
        <v>0.16965983519899999</v>
      </c>
      <c r="AF106" s="315">
        <v>0.16532194273</v>
      </c>
      <c r="AH106" s="315">
        <v>0.5</v>
      </c>
      <c r="AI106" s="315">
        <v>0.267326732673</v>
      </c>
      <c r="AJ106" s="315">
        <v>0.24852071005900001</v>
      </c>
      <c r="AK106" s="315">
        <v>0.24113475177300001</v>
      </c>
      <c r="AL106" s="315">
        <v>0.258320126782</v>
      </c>
      <c r="AM106" s="315">
        <v>0.27225130889999999</v>
      </c>
      <c r="AN106" s="315">
        <v>0.28592814371199998</v>
      </c>
      <c r="AO106" s="315">
        <v>0.294339622641</v>
      </c>
      <c r="AP106" s="315">
        <v>0.33838383838300001</v>
      </c>
      <c r="AQ106" s="315">
        <v>0.30864197530800003</v>
      </c>
    </row>
    <row r="107" spans="1:43" s="195" customFormat="1" ht="15" customHeight="1" thickTop="1" x14ac:dyDescent="0.2">
      <c r="A107" s="277" t="s">
        <v>10</v>
      </c>
      <c r="B107" s="196"/>
      <c r="C107" s="318">
        <v>0.42223667100099999</v>
      </c>
      <c r="D107" s="196"/>
      <c r="E107" s="196"/>
      <c r="F107" s="318">
        <v>0.203777891647</v>
      </c>
      <c r="G107" s="196"/>
      <c r="H107" s="196"/>
      <c r="I107" s="318">
        <v>0.342261335374</v>
      </c>
      <c r="J107" s="196"/>
      <c r="K107" s="288"/>
      <c r="L107" s="297">
        <v>0.26190476190400003</v>
      </c>
      <c r="M107" s="297">
        <v>0.28673835125399999</v>
      </c>
      <c r="N107" s="297">
        <v>0.33029908972599997</v>
      </c>
      <c r="O107" s="297">
        <v>0.37721518987300001</v>
      </c>
      <c r="P107" s="297">
        <v>0.38741721854299999</v>
      </c>
      <c r="Q107" s="297">
        <v>0.387958115183</v>
      </c>
      <c r="R107" s="297">
        <v>0.43492063491999999</v>
      </c>
      <c r="S107" s="297">
        <v>0.43889347646499999</v>
      </c>
      <c r="T107" s="297">
        <v>0.46202282565899999</v>
      </c>
      <c r="U107" s="297">
        <v>0.46881207787000001</v>
      </c>
      <c r="W107" s="297">
        <v>0.25396825396799999</v>
      </c>
      <c r="X107" s="297">
        <v>0.27500000000000002</v>
      </c>
      <c r="Y107" s="297">
        <v>0.25874267232600001</v>
      </c>
      <c r="Z107" s="297">
        <v>0.225228863758</v>
      </c>
      <c r="AA107" s="297">
        <v>0.21349994659800001</v>
      </c>
      <c r="AB107" s="297">
        <v>0.194868114121</v>
      </c>
      <c r="AC107" s="297">
        <v>0.19614841869300001</v>
      </c>
      <c r="AD107" s="297">
        <v>0.193630869363</v>
      </c>
      <c r="AE107" s="297">
        <v>0.198730846618</v>
      </c>
      <c r="AF107" s="297">
        <v>0.183063227573</v>
      </c>
      <c r="AH107" s="297">
        <v>0.125</v>
      </c>
      <c r="AI107" s="297">
        <v>0.15942028985500001</v>
      </c>
      <c r="AJ107" s="297">
        <v>0.24861878453</v>
      </c>
      <c r="AK107" s="297">
        <v>0.31058020477800002</v>
      </c>
      <c r="AL107" s="297">
        <v>0.286538461538</v>
      </c>
      <c r="AM107" s="297">
        <v>0.35751978891800001</v>
      </c>
      <c r="AN107" s="297">
        <v>0.330699774266</v>
      </c>
      <c r="AO107" s="297">
        <v>0.36913357400699998</v>
      </c>
      <c r="AP107" s="297">
        <v>0.38177339901399998</v>
      </c>
      <c r="AQ107" s="297">
        <v>0.35304054054</v>
      </c>
    </row>
    <row r="108" spans="1:43" ht="15" customHeight="1" x14ac:dyDescent="0.2">
      <c r="A108" s="317" t="s">
        <v>15</v>
      </c>
      <c r="C108" s="316">
        <v>0.313315134971</v>
      </c>
      <c r="F108" s="316" t="s">
        <v>14</v>
      </c>
      <c r="I108" s="316" t="s">
        <v>14</v>
      </c>
      <c r="L108" s="315" t="s">
        <v>19</v>
      </c>
      <c r="M108" s="315">
        <v>0.15789473684200001</v>
      </c>
      <c r="N108" s="315">
        <v>0.21379310344800001</v>
      </c>
      <c r="O108" s="315">
        <v>0.229166666666</v>
      </c>
      <c r="P108" s="315">
        <v>0.31972789115599998</v>
      </c>
      <c r="Q108" s="315">
        <v>0.240601503759</v>
      </c>
      <c r="R108" s="315">
        <v>0.33585858585799999</v>
      </c>
      <c r="S108" s="315">
        <v>0.322645290581</v>
      </c>
      <c r="T108" s="315">
        <v>0.346273291925</v>
      </c>
      <c r="U108" s="315">
        <v>0.36448598130799997</v>
      </c>
      <c r="W108" s="315" t="s">
        <v>14</v>
      </c>
      <c r="X108" s="315" t="s">
        <v>14</v>
      </c>
      <c r="Y108" s="315" t="s">
        <v>14</v>
      </c>
      <c r="Z108" s="315" t="s">
        <v>14</v>
      </c>
      <c r="AA108" s="315" t="s">
        <v>14</v>
      </c>
      <c r="AB108" s="315" t="s">
        <v>14</v>
      </c>
      <c r="AC108" s="315" t="s">
        <v>14</v>
      </c>
      <c r="AD108" s="315" t="s">
        <v>14</v>
      </c>
      <c r="AE108" s="315" t="s">
        <v>14</v>
      </c>
      <c r="AF108" s="315" t="s">
        <v>14</v>
      </c>
      <c r="AH108" s="315" t="s">
        <v>14</v>
      </c>
      <c r="AI108" s="315" t="s">
        <v>14</v>
      </c>
      <c r="AJ108" s="315" t="s">
        <v>14</v>
      </c>
      <c r="AK108" s="315" t="s">
        <v>14</v>
      </c>
      <c r="AL108" s="315" t="s">
        <v>14</v>
      </c>
      <c r="AM108" s="315" t="s">
        <v>14</v>
      </c>
      <c r="AN108" s="315" t="s">
        <v>14</v>
      </c>
      <c r="AO108" s="315" t="s">
        <v>14</v>
      </c>
      <c r="AP108" s="315" t="s">
        <v>14</v>
      </c>
      <c r="AQ108" s="315" t="s">
        <v>14</v>
      </c>
    </row>
    <row r="109" spans="1:43" ht="15" customHeight="1" x14ac:dyDescent="0.2">
      <c r="A109" s="317" t="s">
        <v>16</v>
      </c>
      <c r="C109" s="316">
        <v>0.61111111111100003</v>
      </c>
      <c r="F109" s="316" t="s">
        <v>14</v>
      </c>
      <c r="I109" s="316" t="s">
        <v>14</v>
      </c>
      <c r="L109" s="315">
        <v>0</v>
      </c>
      <c r="M109" s="315">
        <v>0.30434782608599997</v>
      </c>
      <c r="N109" s="315">
        <v>0.41379310344800002</v>
      </c>
      <c r="O109" s="315">
        <v>0.55232558139499999</v>
      </c>
      <c r="P109" s="315">
        <v>0.57692307692300004</v>
      </c>
      <c r="Q109" s="315">
        <v>0.66666666666600005</v>
      </c>
      <c r="R109" s="315">
        <v>0.70243902439000006</v>
      </c>
      <c r="S109" s="315">
        <v>0.62204724409400003</v>
      </c>
      <c r="T109" s="315">
        <v>0.68941979522100005</v>
      </c>
      <c r="U109" s="315">
        <v>0.6</v>
      </c>
      <c r="W109" s="315" t="s">
        <v>14</v>
      </c>
      <c r="X109" s="315" t="s">
        <v>14</v>
      </c>
      <c r="Y109" s="315" t="s">
        <v>14</v>
      </c>
      <c r="Z109" s="315" t="s">
        <v>14</v>
      </c>
      <c r="AA109" s="315" t="s">
        <v>14</v>
      </c>
      <c r="AB109" s="315" t="s">
        <v>14</v>
      </c>
      <c r="AC109" s="315" t="s">
        <v>14</v>
      </c>
      <c r="AD109" s="315" t="s">
        <v>14</v>
      </c>
      <c r="AE109" s="315" t="s">
        <v>14</v>
      </c>
      <c r="AF109" s="315" t="s">
        <v>14</v>
      </c>
      <c r="AH109" s="315" t="s">
        <v>14</v>
      </c>
      <c r="AI109" s="315" t="s">
        <v>14</v>
      </c>
      <c r="AJ109" s="315" t="s">
        <v>14</v>
      </c>
      <c r="AK109" s="315" t="s">
        <v>14</v>
      </c>
      <c r="AL109" s="315" t="s">
        <v>14</v>
      </c>
      <c r="AM109" s="315" t="s">
        <v>14</v>
      </c>
      <c r="AN109" s="315" t="s">
        <v>14</v>
      </c>
      <c r="AO109" s="315" t="s">
        <v>14</v>
      </c>
      <c r="AP109" s="315" t="s">
        <v>14</v>
      </c>
      <c r="AQ109" s="315" t="s">
        <v>14</v>
      </c>
    </row>
    <row r="110" spans="1:43" ht="15" customHeight="1" x14ac:dyDescent="0.2">
      <c r="A110" s="317" t="s">
        <v>17</v>
      </c>
      <c r="C110" s="316">
        <v>0.41436164442899998</v>
      </c>
      <c r="F110" s="316" t="s">
        <v>14</v>
      </c>
      <c r="I110" s="316" t="s">
        <v>14</v>
      </c>
      <c r="L110" s="315">
        <v>0.282051282051</v>
      </c>
      <c r="M110" s="315">
        <v>0.314606741573</v>
      </c>
      <c r="N110" s="315">
        <v>0.33606557377000001</v>
      </c>
      <c r="O110" s="315">
        <v>0.37130177514700002</v>
      </c>
      <c r="P110" s="315">
        <v>0.35313174945999998</v>
      </c>
      <c r="Q110" s="315">
        <v>0.39274193548300002</v>
      </c>
      <c r="R110" s="315">
        <v>0.41376912378300001</v>
      </c>
      <c r="S110" s="315">
        <v>0.42866988283899998</v>
      </c>
      <c r="T110" s="315">
        <v>0.45705967976700002</v>
      </c>
      <c r="U110" s="315">
        <v>0.48190205819699999</v>
      </c>
      <c r="W110" s="315" t="s">
        <v>14</v>
      </c>
      <c r="X110" s="315" t="s">
        <v>14</v>
      </c>
      <c r="Y110" s="315" t="s">
        <v>14</v>
      </c>
      <c r="Z110" s="315" t="s">
        <v>14</v>
      </c>
      <c r="AA110" s="315" t="s">
        <v>14</v>
      </c>
      <c r="AB110" s="315" t="s">
        <v>14</v>
      </c>
      <c r="AC110" s="315" t="s">
        <v>14</v>
      </c>
      <c r="AD110" s="315" t="s">
        <v>14</v>
      </c>
      <c r="AE110" s="315" t="s">
        <v>14</v>
      </c>
      <c r="AF110" s="315" t="s">
        <v>14</v>
      </c>
      <c r="AH110" s="315" t="s">
        <v>14</v>
      </c>
      <c r="AI110" s="315" t="s">
        <v>14</v>
      </c>
      <c r="AJ110" s="315" t="s">
        <v>14</v>
      </c>
      <c r="AK110" s="315" t="s">
        <v>14</v>
      </c>
      <c r="AL110" s="315" t="s">
        <v>14</v>
      </c>
      <c r="AM110" s="315" t="s">
        <v>14</v>
      </c>
      <c r="AN110" s="315" t="s">
        <v>14</v>
      </c>
      <c r="AO110" s="315" t="s">
        <v>14</v>
      </c>
      <c r="AP110" s="315" t="s">
        <v>14</v>
      </c>
      <c r="AQ110" s="315" t="s">
        <v>14</v>
      </c>
    </row>
    <row r="111" spans="1:43" ht="15" customHeight="1" x14ac:dyDescent="0.2">
      <c r="A111" s="317" t="s">
        <v>18</v>
      </c>
      <c r="C111" s="316">
        <v>0.72727272727199999</v>
      </c>
      <c r="F111" s="316" t="s">
        <v>14</v>
      </c>
      <c r="I111" s="316" t="s">
        <v>14</v>
      </c>
      <c r="L111" s="315" t="s">
        <v>19</v>
      </c>
      <c r="M111" s="315">
        <v>0</v>
      </c>
      <c r="N111" s="315">
        <v>0.33333333333300003</v>
      </c>
      <c r="O111" s="315">
        <v>0.81481481481399998</v>
      </c>
      <c r="P111" s="315">
        <v>0.79545454545399996</v>
      </c>
      <c r="Q111" s="315">
        <v>0.69230769230699996</v>
      </c>
      <c r="R111" s="315">
        <v>0.79661016949100005</v>
      </c>
      <c r="S111" s="315">
        <v>0.76923076923</v>
      </c>
      <c r="T111" s="315">
        <v>0.75862068965499996</v>
      </c>
      <c r="U111" s="315">
        <v>0.6</v>
      </c>
      <c r="W111" s="315" t="s">
        <v>14</v>
      </c>
      <c r="X111" s="315" t="s">
        <v>14</v>
      </c>
      <c r="Y111" s="315" t="s">
        <v>14</v>
      </c>
      <c r="Z111" s="315" t="s">
        <v>14</v>
      </c>
      <c r="AA111" s="315" t="s">
        <v>14</v>
      </c>
      <c r="AB111" s="315" t="s">
        <v>14</v>
      </c>
      <c r="AC111" s="315" t="s">
        <v>14</v>
      </c>
      <c r="AD111" s="315" t="s">
        <v>14</v>
      </c>
      <c r="AE111" s="315" t="s">
        <v>14</v>
      </c>
      <c r="AF111" s="315" t="s">
        <v>14</v>
      </c>
      <c r="AH111" s="315" t="s">
        <v>14</v>
      </c>
      <c r="AI111" s="315" t="s">
        <v>14</v>
      </c>
      <c r="AJ111" s="315" t="s">
        <v>14</v>
      </c>
      <c r="AK111" s="315" t="s">
        <v>14</v>
      </c>
      <c r="AL111" s="315" t="s">
        <v>14</v>
      </c>
      <c r="AM111" s="315" t="s">
        <v>14</v>
      </c>
      <c r="AN111" s="315" t="s">
        <v>14</v>
      </c>
      <c r="AO111" s="315" t="s">
        <v>14</v>
      </c>
      <c r="AP111" s="315" t="s">
        <v>14</v>
      </c>
      <c r="AQ111" s="315" t="s">
        <v>14</v>
      </c>
    </row>
    <row r="112" spans="1:43" ht="15" customHeight="1" x14ac:dyDescent="0.2">
      <c r="A112" s="317" t="s">
        <v>20</v>
      </c>
      <c r="C112" s="316">
        <v>0.45007032348800002</v>
      </c>
      <c r="F112" s="316" t="s">
        <v>14</v>
      </c>
      <c r="I112" s="316" t="s">
        <v>14</v>
      </c>
      <c r="L112" s="315" t="s">
        <v>19</v>
      </c>
      <c r="M112" s="315">
        <v>0.375</v>
      </c>
      <c r="N112" s="315">
        <v>0.46666666666599999</v>
      </c>
      <c r="O112" s="315">
        <v>0.384615384615</v>
      </c>
      <c r="P112" s="315">
        <v>0.428571428571</v>
      </c>
      <c r="Q112" s="315">
        <v>0.46835443037899999</v>
      </c>
      <c r="R112" s="315">
        <v>0.38202247190999999</v>
      </c>
      <c r="S112" s="315">
        <v>0.51754385964899996</v>
      </c>
      <c r="T112" s="315">
        <v>0.44117647058800002</v>
      </c>
      <c r="U112" s="315">
        <v>0.47619047618999999</v>
      </c>
      <c r="W112" s="315" t="s">
        <v>14</v>
      </c>
      <c r="X112" s="315" t="s">
        <v>14</v>
      </c>
      <c r="Y112" s="315" t="s">
        <v>14</v>
      </c>
      <c r="Z112" s="315" t="s">
        <v>14</v>
      </c>
      <c r="AA112" s="315" t="s">
        <v>14</v>
      </c>
      <c r="AB112" s="315" t="s">
        <v>14</v>
      </c>
      <c r="AC112" s="315" t="s">
        <v>14</v>
      </c>
      <c r="AD112" s="315" t="s">
        <v>14</v>
      </c>
      <c r="AE112" s="315" t="s">
        <v>14</v>
      </c>
      <c r="AF112" s="315" t="s">
        <v>14</v>
      </c>
      <c r="AH112" s="315" t="s">
        <v>14</v>
      </c>
      <c r="AI112" s="315" t="s">
        <v>14</v>
      </c>
      <c r="AJ112" s="315" t="s">
        <v>14</v>
      </c>
      <c r="AK112" s="315" t="s">
        <v>14</v>
      </c>
      <c r="AL112" s="315" t="s">
        <v>14</v>
      </c>
      <c r="AM112" s="315" t="s">
        <v>14</v>
      </c>
      <c r="AN112" s="315" t="s">
        <v>14</v>
      </c>
      <c r="AO112" s="315" t="s">
        <v>14</v>
      </c>
      <c r="AP112" s="315" t="s">
        <v>14</v>
      </c>
      <c r="AQ112" s="315" t="s">
        <v>14</v>
      </c>
    </row>
    <row r="113" spans="1:43" ht="15" customHeight="1" x14ac:dyDescent="0.2">
      <c r="A113" s="317" t="s">
        <v>21</v>
      </c>
      <c r="C113" s="316">
        <v>0.37162162162099999</v>
      </c>
      <c r="F113" s="316" t="s">
        <v>14</v>
      </c>
      <c r="I113" s="316" t="s">
        <v>14</v>
      </c>
      <c r="L113" s="315" t="s">
        <v>19</v>
      </c>
      <c r="M113" s="315">
        <v>0.2</v>
      </c>
      <c r="N113" s="315">
        <v>0.66666666666600005</v>
      </c>
      <c r="O113" s="315">
        <v>0.14285714285699999</v>
      </c>
      <c r="P113" s="315">
        <v>0.428571428571</v>
      </c>
      <c r="Q113" s="315">
        <v>0.318181818181</v>
      </c>
      <c r="R113" s="315">
        <v>0.375</v>
      </c>
      <c r="S113" s="315">
        <v>0.28125</v>
      </c>
      <c r="T113" s="315">
        <v>0.41935483870899998</v>
      </c>
      <c r="U113" s="315">
        <v>0.66666666666600005</v>
      </c>
      <c r="W113" s="315" t="s">
        <v>14</v>
      </c>
      <c r="X113" s="315" t="s">
        <v>14</v>
      </c>
      <c r="Y113" s="315" t="s">
        <v>14</v>
      </c>
      <c r="Z113" s="315" t="s">
        <v>14</v>
      </c>
      <c r="AA113" s="315" t="s">
        <v>14</v>
      </c>
      <c r="AB113" s="315" t="s">
        <v>14</v>
      </c>
      <c r="AC113" s="315" t="s">
        <v>14</v>
      </c>
      <c r="AD113" s="315" t="s">
        <v>14</v>
      </c>
      <c r="AE113" s="315" t="s">
        <v>14</v>
      </c>
      <c r="AF113" s="315" t="s">
        <v>14</v>
      </c>
      <c r="AH113" s="315" t="s">
        <v>14</v>
      </c>
      <c r="AI113" s="315" t="s">
        <v>14</v>
      </c>
      <c r="AJ113" s="315" t="s">
        <v>14</v>
      </c>
      <c r="AK113" s="315" t="s">
        <v>14</v>
      </c>
      <c r="AL113" s="315" t="s">
        <v>14</v>
      </c>
      <c r="AM113" s="315" t="s">
        <v>14</v>
      </c>
      <c r="AN113" s="315" t="s">
        <v>14</v>
      </c>
      <c r="AO113" s="315" t="s">
        <v>14</v>
      </c>
      <c r="AP113" s="315" t="s">
        <v>14</v>
      </c>
      <c r="AQ113" s="315" t="s">
        <v>14</v>
      </c>
    </row>
    <row r="114" spans="1:43" ht="15" customHeight="1" x14ac:dyDescent="0.2">
      <c r="A114" s="317" t="s">
        <v>22</v>
      </c>
      <c r="C114" s="316">
        <v>0.60606060606000001</v>
      </c>
      <c r="F114" s="316" t="s">
        <v>14</v>
      </c>
      <c r="I114" s="316" t="s">
        <v>14</v>
      </c>
      <c r="L114" s="315" t="s">
        <v>19</v>
      </c>
      <c r="M114" s="315">
        <v>0</v>
      </c>
      <c r="N114" s="315">
        <v>1</v>
      </c>
      <c r="O114" s="315">
        <v>0.5</v>
      </c>
      <c r="P114" s="315">
        <v>0.5</v>
      </c>
      <c r="Q114" s="315">
        <v>0.5</v>
      </c>
      <c r="R114" s="315">
        <v>0</v>
      </c>
      <c r="S114" s="315">
        <v>0.57142857142799997</v>
      </c>
      <c r="T114" s="315">
        <v>0.8</v>
      </c>
      <c r="U114" s="315">
        <v>1</v>
      </c>
      <c r="W114" s="315" t="s">
        <v>14</v>
      </c>
      <c r="X114" s="315" t="s">
        <v>14</v>
      </c>
      <c r="Y114" s="315" t="s">
        <v>14</v>
      </c>
      <c r="Z114" s="315" t="s">
        <v>14</v>
      </c>
      <c r="AA114" s="315" t="s">
        <v>14</v>
      </c>
      <c r="AB114" s="315" t="s">
        <v>14</v>
      </c>
      <c r="AC114" s="315" t="s">
        <v>14</v>
      </c>
      <c r="AD114" s="315" t="s">
        <v>14</v>
      </c>
      <c r="AE114" s="315" t="s">
        <v>14</v>
      </c>
      <c r="AF114" s="315" t="s">
        <v>14</v>
      </c>
      <c r="AH114" s="315" t="s">
        <v>14</v>
      </c>
      <c r="AI114" s="315" t="s">
        <v>14</v>
      </c>
      <c r="AJ114" s="315" t="s">
        <v>14</v>
      </c>
      <c r="AK114" s="315" t="s">
        <v>14</v>
      </c>
      <c r="AL114" s="315" t="s">
        <v>14</v>
      </c>
      <c r="AM114" s="315" t="s">
        <v>14</v>
      </c>
      <c r="AN114" s="315" t="s">
        <v>14</v>
      </c>
      <c r="AO114" s="315" t="s">
        <v>14</v>
      </c>
      <c r="AP114" s="315" t="s">
        <v>14</v>
      </c>
      <c r="AQ114" s="315" t="s">
        <v>14</v>
      </c>
    </row>
    <row r="115" spans="1:43" ht="2.1" customHeight="1" thickBot="1" x14ac:dyDescent="0.25"/>
    <row r="116" spans="1:43" ht="15" customHeight="1" x14ac:dyDescent="0.2">
      <c r="A116" s="327"/>
      <c r="B116" s="327"/>
      <c r="C116" s="327"/>
      <c r="D116" s="327"/>
      <c r="E116" s="327"/>
      <c r="F116" s="327"/>
      <c r="G116" s="327"/>
      <c r="H116" s="327"/>
      <c r="I116" s="327"/>
      <c r="J116" s="327"/>
      <c r="L116" s="326"/>
      <c r="M116" s="326"/>
      <c r="N116" s="326"/>
      <c r="O116" s="326"/>
      <c r="P116" s="326"/>
      <c r="Q116" s="326"/>
      <c r="R116" s="326"/>
      <c r="S116" s="326"/>
      <c r="T116" s="326"/>
      <c r="U116" s="326"/>
      <c r="W116" s="326"/>
      <c r="X116" s="326"/>
      <c r="Y116" s="326"/>
      <c r="Z116" s="326"/>
      <c r="AA116" s="326"/>
      <c r="AB116" s="326"/>
      <c r="AC116" s="326"/>
      <c r="AD116" s="326"/>
      <c r="AE116" s="326"/>
      <c r="AF116" s="326"/>
      <c r="AH116" s="326"/>
      <c r="AI116" s="326"/>
      <c r="AJ116" s="326"/>
      <c r="AK116" s="326"/>
      <c r="AL116" s="326"/>
      <c r="AM116" s="326"/>
      <c r="AN116" s="326"/>
      <c r="AO116" s="326"/>
      <c r="AP116" s="326"/>
      <c r="AQ116" s="326"/>
    </row>
    <row r="117" spans="1:43" ht="30" customHeight="1" thickBot="1" x14ac:dyDescent="0.25">
      <c r="A117" s="908" t="s">
        <v>583</v>
      </c>
      <c r="B117" s="898"/>
      <c r="C117" s="898"/>
      <c r="D117" s="898"/>
      <c r="E117" s="898"/>
      <c r="F117" s="898"/>
      <c r="G117" s="898"/>
      <c r="H117" s="898"/>
      <c r="I117" s="898"/>
      <c r="J117" s="898"/>
      <c r="K117" s="314"/>
      <c r="L117" s="378"/>
      <c r="M117" s="378"/>
      <c r="N117" s="378"/>
      <c r="O117" s="378"/>
      <c r="P117" s="378"/>
      <c r="Q117" s="378"/>
      <c r="R117" s="378"/>
      <c r="S117" s="378"/>
      <c r="T117" s="378"/>
      <c r="U117" s="378"/>
    </row>
    <row r="118" spans="1:43" s="310" customFormat="1" ht="20.100000000000001" customHeight="1" x14ac:dyDescent="0.25">
      <c r="A118" s="905" t="s">
        <v>5</v>
      </c>
      <c r="B118" s="325"/>
      <c r="C118" s="889" t="s">
        <v>6</v>
      </c>
      <c r="D118" s="889"/>
      <c r="E118" s="325"/>
      <c r="F118" s="889" t="s">
        <v>7</v>
      </c>
      <c r="G118" s="889"/>
      <c r="H118" s="325"/>
      <c r="I118" s="889" t="s">
        <v>8</v>
      </c>
      <c r="J118" s="889"/>
      <c r="K118" s="324"/>
      <c r="L118" s="901" t="s">
        <v>432</v>
      </c>
      <c r="M118" s="901"/>
      <c r="N118" s="901"/>
      <c r="O118" s="901"/>
      <c r="P118" s="901"/>
      <c r="Q118" s="901"/>
      <c r="R118" s="901"/>
      <c r="S118" s="901"/>
      <c r="T118" s="901"/>
      <c r="U118" s="901"/>
      <c r="W118" s="901" t="s">
        <v>431</v>
      </c>
      <c r="X118" s="901"/>
      <c r="Y118" s="901"/>
      <c r="Z118" s="901"/>
      <c r="AA118" s="901"/>
      <c r="AB118" s="901"/>
      <c r="AC118" s="901"/>
      <c r="AD118" s="901"/>
      <c r="AE118" s="901"/>
      <c r="AF118" s="901"/>
      <c r="AH118" s="901" t="s">
        <v>430</v>
      </c>
      <c r="AI118" s="901"/>
      <c r="AJ118" s="901"/>
      <c r="AK118" s="901"/>
      <c r="AL118" s="901"/>
      <c r="AM118" s="901"/>
      <c r="AN118" s="901"/>
      <c r="AO118" s="901"/>
      <c r="AP118" s="901"/>
      <c r="AQ118" s="901"/>
    </row>
    <row r="119" spans="1:43" s="310" customFormat="1" ht="20.100000000000001" customHeight="1" x14ac:dyDescent="0.25">
      <c r="A119" s="906"/>
      <c r="B119" s="197"/>
      <c r="C119" s="282" t="s">
        <v>418</v>
      </c>
      <c r="D119" s="282" t="s">
        <v>406</v>
      </c>
      <c r="E119" s="197"/>
      <c r="F119" s="282" t="s">
        <v>418</v>
      </c>
      <c r="G119" s="282" t="s">
        <v>406</v>
      </c>
      <c r="H119" s="197"/>
      <c r="I119" s="282" t="s">
        <v>418</v>
      </c>
      <c r="J119" s="282" t="s">
        <v>406</v>
      </c>
      <c r="K119" s="197"/>
      <c r="L119" s="323">
        <v>2008</v>
      </c>
      <c r="M119" s="323">
        <v>2009</v>
      </c>
      <c r="N119" s="323">
        <v>2010</v>
      </c>
      <c r="O119" s="323">
        <v>2011</v>
      </c>
      <c r="P119" s="323">
        <v>2012</v>
      </c>
      <c r="Q119" s="323">
        <v>2013</v>
      </c>
      <c r="R119" s="323">
        <v>2014</v>
      </c>
      <c r="S119" s="323">
        <v>2015</v>
      </c>
      <c r="T119" s="323">
        <v>2016</v>
      </c>
      <c r="U119" s="323">
        <v>2017</v>
      </c>
      <c r="W119" s="323">
        <v>2008</v>
      </c>
      <c r="X119" s="323">
        <v>2009</v>
      </c>
      <c r="Y119" s="323">
        <v>2010</v>
      </c>
      <c r="Z119" s="323">
        <v>2011</v>
      </c>
      <c r="AA119" s="323">
        <v>2012</v>
      </c>
      <c r="AB119" s="323">
        <v>2013</v>
      </c>
      <c r="AC119" s="323">
        <v>2014</v>
      </c>
      <c r="AD119" s="323">
        <v>2015</v>
      </c>
      <c r="AE119" s="323">
        <v>2016</v>
      </c>
      <c r="AF119" s="323">
        <v>2017</v>
      </c>
      <c r="AH119" s="323">
        <v>2008</v>
      </c>
      <c r="AI119" s="323">
        <v>2009</v>
      </c>
      <c r="AJ119" s="323">
        <v>2010</v>
      </c>
      <c r="AK119" s="323">
        <v>2011</v>
      </c>
      <c r="AL119" s="323">
        <v>2012</v>
      </c>
      <c r="AM119" s="323">
        <v>2013</v>
      </c>
      <c r="AN119" s="323">
        <v>2014</v>
      </c>
      <c r="AO119" s="323">
        <v>2015</v>
      </c>
      <c r="AP119" s="323">
        <v>2016</v>
      </c>
      <c r="AQ119" s="323">
        <v>2017</v>
      </c>
    </row>
    <row r="120" spans="1:43" ht="0.95" customHeight="1" x14ac:dyDescent="0.2"/>
    <row r="121" spans="1:43" s="195" customFormat="1" ht="15" customHeight="1" x14ac:dyDescent="0.2">
      <c r="A121" s="196" t="s">
        <v>9</v>
      </c>
      <c r="B121" s="196"/>
      <c r="C121" s="322">
        <v>0.44366634543299999</v>
      </c>
      <c r="D121" s="196"/>
      <c r="E121" s="196"/>
      <c r="F121" s="322">
        <v>0.41099819403400001</v>
      </c>
      <c r="G121" s="196"/>
      <c r="H121" s="196"/>
      <c r="I121" s="322">
        <v>0.35933071538299999</v>
      </c>
      <c r="J121" s="196"/>
      <c r="K121" s="288"/>
      <c r="L121" s="300">
        <v>0.43564356435599999</v>
      </c>
      <c r="M121" s="300">
        <v>0.39257592800800001</v>
      </c>
      <c r="N121" s="300">
        <v>0.40902745463000001</v>
      </c>
      <c r="O121" s="300">
        <v>0.42823939570000003</v>
      </c>
      <c r="P121" s="300">
        <v>0.44036493101899998</v>
      </c>
      <c r="Q121" s="300">
        <v>0.44212071179599999</v>
      </c>
      <c r="R121" s="300">
        <v>0.44897381457800001</v>
      </c>
      <c r="S121" s="300">
        <v>0.43046270808699999</v>
      </c>
      <c r="T121" s="300">
        <v>0.45010832165100001</v>
      </c>
      <c r="U121" s="300">
        <v>0.471158888306</v>
      </c>
      <c r="W121" s="300">
        <v>0.33015873015800001</v>
      </c>
      <c r="X121" s="300">
        <v>0.37102994555300001</v>
      </c>
      <c r="Y121" s="300">
        <v>0.387305318836</v>
      </c>
      <c r="Z121" s="300">
        <v>0.39164441567500002</v>
      </c>
      <c r="AA121" s="300">
        <v>0.40107274276999999</v>
      </c>
      <c r="AB121" s="300">
        <v>0.40174819000500001</v>
      </c>
      <c r="AC121" s="300">
        <v>0.41182430224099997</v>
      </c>
      <c r="AD121" s="300">
        <v>0.41253450719899998</v>
      </c>
      <c r="AE121" s="300">
        <v>0.42226893823200001</v>
      </c>
      <c r="AF121" s="300">
        <v>0.43694470229400001</v>
      </c>
      <c r="AH121" s="300">
        <v>0.30769230769200001</v>
      </c>
      <c r="AI121" s="300">
        <v>0.352226720647</v>
      </c>
      <c r="AJ121" s="300">
        <v>0.34323144104800002</v>
      </c>
      <c r="AK121" s="300">
        <v>0.33192834562599999</v>
      </c>
      <c r="AL121" s="300">
        <v>0.35153980243999999</v>
      </c>
      <c r="AM121" s="300">
        <v>0.36599227096999998</v>
      </c>
      <c r="AN121" s="300">
        <v>0.35612181479100002</v>
      </c>
      <c r="AO121" s="300">
        <v>0.35576194086399998</v>
      </c>
      <c r="AP121" s="300">
        <v>0.37517797816800003</v>
      </c>
      <c r="AQ121" s="300">
        <v>0.370881441847</v>
      </c>
    </row>
    <row r="122" spans="1:43" ht="15" customHeight="1" x14ac:dyDescent="0.2">
      <c r="A122" s="191" t="s">
        <v>10</v>
      </c>
      <c r="C122" s="316">
        <v>0.51163849154700003</v>
      </c>
      <c r="F122" s="316">
        <v>0.46527227838000002</v>
      </c>
      <c r="I122" s="316">
        <v>0.42605701166999999</v>
      </c>
      <c r="L122" s="315">
        <v>0.52380952380900003</v>
      </c>
      <c r="M122" s="315">
        <v>0.47311827956899999</v>
      </c>
      <c r="N122" s="315">
        <v>0.498049414824</v>
      </c>
      <c r="O122" s="315">
        <v>0.55021097046400003</v>
      </c>
      <c r="P122" s="315">
        <v>0.50463576158900003</v>
      </c>
      <c r="Q122" s="315">
        <v>0.50052356020900002</v>
      </c>
      <c r="R122" s="315">
        <v>0.51882086167800001</v>
      </c>
      <c r="S122" s="315">
        <v>0.50578034681999995</v>
      </c>
      <c r="T122" s="315">
        <v>0.50216450216399999</v>
      </c>
      <c r="U122" s="315">
        <v>0.52324195470699997</v>
      </c>
      <c r="W122" s="315">
        <v>0.373015873015</v>
      </c>
      <c r="X122" s="315">
        <v>0.40434782608600001</v>
      </c>
      <c r="Y122" s="315">
        <v>0.43137254901900002</v>
      </c>
      <c r="Z122" s="315">
        <v>0.42945611200799999</v>
      </c>
      <c r="AA122" s="315">
        <v>0.45060343906799999</v>
      </c>
      <c r="AB122" s="315">
        <v>0.45065494347700003</v>
      </c>
      <c r="AC122" s="315">
        <v>0.46534406906199999</v>
      </c>
      <c r="AD122" s="315">
        <v>0.47605764760500002</v>
      </c>
      <c r="AE122" s="315">
        <v>0.48243305989700003</v>
      </c>
      <c r="AF122" s="315">
        <v>0.503005402115</v>
      </c>
      <c r="AH122" s="315">
        <v>0</v>
      </c>
      <c r="AI122" s="315">
        <v>0.28985507246300002</v>
      </c>
      <c r="AJ122" s="315">
        <v>0.44751381215399999</v>
      </c>
      <c r="AK122" s="315">
        <v>0.37201365187699997</v>
      </c>
      <c r="AL122" s="315">
        <v>0.4</v>
      </c>
      <c r="AM122" s="315">
        <v>0.430079155672</v>
      </c>
      <c r="AN122" s="315">
        <v>0.42437923250499998</v>
      </c>
      <c r="AO122" s="315">
        <v>0.41696750902500002</v>
      </c>
      <c r="AP122" s="315">
        <v>0.45073891625599999</v>
      </c>
      <c r="AQ122" s="315">
        <v>0.47128378378300001</v>
      </c>
    </row>
    <row r="123" spans="1:43" ht="15" customHeight="1" x14ac:dyDescent="0.2">
      <c r="A123" s="191" t="s">
        <v>11</v>
      </c>
      <c r="C123" s="316">
        <v>0.52541236422100002</v>
      </c>
      <c r="F123" s="316">
        <v>0.54724397899599997</v>
      </c>
      <c r="I123" s="316">
        <v>0.42493074792199997</v>
      </c>
      <c r="L123" s="315">
        <v>0.53333333333300004</v>
      </c>
      <c r="M123" s="315">
        <v>0.46794871794800003</v>
      </c>
      <c r="N123" s="315">
        <v>0.54889589905299996</v>
      </c>
      <c r="O123" s="315">
        <v>0.49072164948399999</v>
      </c>
      <c r="P123" s="315">
        <v>0.51587301587300005</v>
      </c>
      <c r="Q123" s="315">
        <v>0.51265822784799997</v>
      </c>
      <c r="R123" s="315">
        <v>0.54885057471200005</v>
      </c>
      <c r="S123" s="315">
        <v>0.47299509001599999</v>
      </c>
      <c r="T123" s="315">
        <v>0.54582484725000002</v>
      </c>
      <c r="U123" s="315">
        <v>0.55849056603699998</v>
      </c>
      <c r="W123" s="315">
        <v>0.166666666666</v>
      </c>
      <c r="X123" s="315">
        <v>0.40825688073299998</v>
      </c>
      <c r="Y123" s="315">
        <v>0.490974729241</v>
      </c>
      <c r="Z123" s="315">
        <v>0.50648676699499995</v>
      </c>
      <c r="AA123" s="315">
        <v>0.51801083837999995</v>
      </c>
      <c r="AB123" s="315">
        <v>0.52076754918599999</v>
      </c>
      <c r="AC123" s="315">
        <v>0.54800156739799999</v>
      </c>
      <c r="AD123" s="315">
        <v>0.54837600962300004</v>
      </c>
      <c r="AE123" s="315">
        <v>0.56228589224500003</v>
      </c>
      <c r="AF123" s="315">
        <v>0.59011394639699999</v>
      </c>
      <c r="AH123" s="315" t="s">
        <v>19</v>
      </c>
      <c r="AI123" s="315">
        <v>0.8</v>
      </c>
      <c r="AJ123" s="315">
        <v>0.59259259259200003</v>
      </c>
      <c r="AK123" s="315">
        <v>0.40677966101599999</v>
      </c>
      <c r="AL123" s="315">
        <v>0.35294117647000001</v>
      </c>
      <c r="AM123" s="315">
        <v>0.442567567567</v>
      </c>
      <c r="AN123" s="315">
        <v>0.48404255319099998</v>
      </c>
      <c r="AO123" s="315">
        <v>0.39393939393900002</v>
      </c>
      <c r="AP123" s="315">
        <v>0.41393442622900001</v>
      </c>
      <c r="AQ123" s="315">
        <v>0.409395973154</v>
      </c>
    </row>
    <row r="124" spans="1:43" ht="15" customHeight="1" x14ac:dyDescent="0.2">
      <c r="A124" s="191" t="s">
        <v>12</v>
      </c>
      <c r="C124" s="316">
        <v>0.37429792941500001</v>
      </c>
      <c r="F124" s="316">
        <v>0.389060816428</v>
      </c>
      <c r="I124" s="316">
        <v>0.34271419637200001</v>
      </c>
      <c r="L124" s="315">
        <v>0.318181818181</v>
      </c>
      <c r="M124" s="315">
        <v>0.31718061673999998</v>
      </c>
      <c r="N124" s="315">
        <v>0.30291627469400001</v>
      </c>
      <c r="O124" s="315">
        <v>0.32957110609399998</v>
      </c>
      <c r="P124" s="315">
        <v>0.37892948173300001</v>
      </c>
      <c r="Q124" s="315">
        <v>0.38131588513199999</v>
      </c>
      <c r="R124" s="315">
        <v>0.38128930817599999</v>
      </c>
      <c r="S124" s="315">
        <v>0.37164366373899999</v>
      </c>
      <c r="T124" s="315">
        <v>0.37881554917799998</v>
      </c>
      <c r="U124" s="315">
        <v>0.40596936080200002</v>
      </c>
      <c r="W124" s="315">
        <v>0.32653061224399998</v>
      </c>
      <c r="X124" s="315">
        <v>0.37564212328699997</v>
      </c>
      <c r="Y124" s="315">
        <v>0.37899354411500003</v>
      </c>
      <c r="Z124" s="315">
        <v>0.37951807228899997</v>
      </c>
      <c r="AA124" s="315">
        <v>0.38151832235200001</v>
      </c>
      <c r="AB124" s="315">
        <v>0.381876053173</v>
      </c>
      <c r="AC124" s="315">
        <v>0.38470038854999999</v>
      </c>
      <c r="AD124" s="315">
        <v>0.385270906558</v>
      </c>
      <c r="AE124" s="315">
        <v>0.39949707176600002</v>
      </c>
      <c r="AF124" s="315">
        <v>0.41168901530500002</v>
      </c>
      <c r="AH124" s="315">
        <v>0.210526315789</v>
      </c>
      <c r="AI124" s="315">
        <v>0.335423197492</v>
      </c>
      <c r="AJ124" s="315">
        <v>0.30208333333300003</v>
      </c>
      <c r="AK124" s="315">
        <v>0.33069620253100002</v>
      </c>
      <c r="AL124" s="315">
        <v>0.35076045627300001</v>
      </c>
      <c r="AM124" s="315">
        <v>0.349089500193</v>
      </c>
      <c r="AN124" s="315">
        <v>0.339661719019</v>
      </c>
      <c r="AO124" s="315">
        <v>0.33527997251800001</v>
      </c>
      <c r="AP124" s="315">
        <v>0.35608424336900002</v>
      </c>
      <c r="AQ124" s="315">
        <v>0.34921369102599997</v>
      </c>
    </row>
    <row r="125" spans="1:43" ht="15" customHeight="1" thickBot="1" x14ac:dyDescent="0.25">
      <c r="A125" s="191" t="s">
        <v>13</v>
      </c>
      <c r="C125" s="321" t="s">
        <v>19</v>
      </c>
      <c r="D125" s="319"/>
      <c r="F125" s="320">
        <v>0.36938151589500001</v>
      </c>
      <c r="G125" s="319"/>
      <c r="I125" s="320">
        <v>0.32182675814700001</v>
      </c>
      <c r="J125" s="319"/>
      <c r="L125" s="315" t="s">
        <v>19</v>
      </c>
      <c r="M125" s="315" t="s">
        <v>19</v>
      </c>
      <c r="N125" s="315" t="s">
        <v>19</v>
      </c>
      <c r="O125" s="315" t="s">
        <v>19</v>
      </c>
      <c r="P125" s="315" t="s">
        <v>19</v>
      </c>
      <c r="Q125" s="315" t="s">
        <v>19</v>
      </c>
      <c r="R125" s="315" t="s">
        <v>19</v>
      </c>
      <c r="S125" s="315" t="s">
        <v>19</v>
      </c>
      <c r="T125" s="315" t="s">
        <v>19</v>
      </c>
      <c r="U125" s="315" t="s">
        <v>19</v>
      </c>
      <c r="W125" s="315">
        <v>0.30967741935400001</v>
      </c>
      <c r="X125" s="315">
        <v>0.32742090124599998</v>
      </c>
      <c r="Y125" s="315">
        <v>0.34641097818400002</v>
      </c>
      <c r="Z125" s="315">
        <v>0.36197421264000001</v>
      </c>
      <c r="AA125" s="315">
        <v>0.370657618355</v>
      </c>
      <c r="AB125" s="315">
        <v>0.36734415495799999</v>
      </c>
      <c r="AC125" s="315">
        <v>0.37562531265600002</v>
      </c>
      <c r="AD125" s="315">
        <v>0.36907125523899997</v>
      </c>
      <c r="AE125" s="315">
        <v>0.37006127191999999</v>
      </c>
      <c r="AF125" s="315">
        <v>0.38016136687199997</v>
      </c>
      <c r="AH125" s="315">
        <v>0.66666666666600005</v>
      </c>
      <c r="AI125" s="315">
        <v>0.42574257425700002</v>
      </c>
      <c r="AJ125" s="315">
        <v>0.378698224852</v>
      </c>
      <c r="AK125" s="315">
        <v>0.280141843971</v>
      </c>
      <c r="AL125" s="315">
        <v>0.31378763866800002</v>
      </c>
      <c r="AM125" s="315">
        <v>0.32984293193699998</v>
      </c>
      <c r="AN125" s="315">
        <v>0.26497005988</v>
      </c>
      <c r="AO125" s="315">
        <v>0.32327044025099999</v>
      </c>
      <c r="AP125" s="315">
        <v>0.33838383838300001</v>
      </c>
      <c r="AQ125" s="315">
        <v>0.34259259259199998</v>
      </c>
    </row>
    <row r="126" spans="1:43" s="195" customFormat="1" ht="15" customHeight="1" thickTop="1" x14ac:dyDescent="0.2">
      <c r="A126" s="277" t="s">
        <v>10</v>
      </c>
      <c r="B126" s="196"/>
      <c r="C126" s="318">
        <v>0.51163849154700003</v>
      </c>
      <c r="D126" s="196"/>
      <c r="E126" s="196"/>
      <c r="F126" s="318">
        <v>0.46527227838000002</v>
      </c>
      <c r="G126" s="196"/>
      <c r="H126" s="196"/>
      <c r="I126" s="318">
        <v>0.42605701166999999</v>
      </c>
      <c r="J126" s="196"/>
      <c r="K126" s="288"/>
      <c r="L126" s="297">
        <v>0.52380952380900003</v>
      </c>
      <c r="M126" s="297">
        <v>0.47311827956899999</v>
      </c>
      <c r="N126" s="297">
        <v>0.498049414824</v>
      </c>
      <c r="O126" s="297">
        <v>0.55021097046400003</v>
      </c>
      <c r="P126" s="297">
        <v>0.50463576158900003</v>
      </c>
      <c r="Q126" s="297">
        <v>0.50052356020900002</v>
      </c>
      <c r="R126" s="297">
        <v>0.51882086167800001</v>
      </c>
      <c r="S126" s="297">
        <v>0.50578034681999995</v>
      </c>
      <c r="T126" s="297">
        <v>0.50216450216399999</v>
      </c>
      <c r="U126" s="297">
        <v>0.52324195470699997</v>
      </c>
      <c r="W126" s="297">
        <v>0.373015873015</v>
      </c>
      <c r="X126" s="297">
        <v>0.40434782608600001</v>
      </c>
      <c r="Y126" s="297">
        <v>0.43137254901900002</v>
      </c>
      <c r="Z126" s="297">
        <v>0.42945611200799999</v>
      </c>
      <c r="AA126" s="297">
        <v>0.45060343906799999</v>
      </c>
      <c r="AB126" s="297">
        <v>0.45065494347700003</v>
      </c>
      <c r="AC126" s="297">
        <v>0.46534406906199999</v>
      </c>
      <c r="AD126" s="297">
        <v>0.47605764760500002</v>
      </c>
      <c r="AE126" s="297">
        <v>0.48243305989700003</v>
      </c>
      <c r="AF126" s="297">
        <v>0.503005402115</v>
      </c>
      <c r="AH126" s="297">
        <v>0</v>
      </c>
      <c r="AI126" s="297">
        <v>0.28985507246300002</v>
      </c>
      <c r="AJ126" s="297">
        <v>0.44751381215399999</v>
      </c>
      <c r="AK126" s="297">
        <v>0.37201365187699997</v>
      </c>
      <c r="AL126" s="297">
        <v>0.4</v>
      </c>
      <c r="AM126" s="297">
        <v>0.430079155672</v>
      </c>
      <c r="AN126" s="297">
        <v>0.42437923250499998</v>
      </c>
      <c r="AO126" s="297">
        <v>0.41696750902500002</v>
      </c>
      <c r="AP126" s="297">
        <v>0.45073891625599999</v>
      </c>
      <c r="AQ126" s="297">
        <v>0.47128378378300001</v>
      </c>
    </row>
    <row r="127" spans="1:43" ht="15" customHeight="1" x14ac:dyDescent="0.2">
      <c r="A127" s="317" t="s">
        <v>15</v>
      </c>
      <c r="C127" s="316">
        <v>0.49863512283799999</v>
      </c>
      <c r="F127" s="316" t="s">
        <v>14</v>
      </c>
      <c r="I127" s="316" t="s">
        <v>14</v>
      </c>
      <c r="L127" s="315" t="s">
        <v>19</v>
      </c>
      <c r="M127" s="315">
        <v>0.47368421052600002</v>
      </c>
      <c r="N127" s="315">
        <v>0.55172413793099995</v>
      </c>
      <c r="O127" s="315">
        <v>0.53749999999999998</v>
      </c>
      <c r="P127" s="315">
        <v>0.51020408163200004</v>
      </c>
      <c r="Q127" s="315">
        <v>0.47869674185400002</v>
      </c>
      <c r="R127" s="315">
        <v>0.469696969696</v>
      </c>
      <c r="S127" s="315">
        <v>0.48096192384699998</v>
      </c>
      <c r="T127" s="315">
        <v>0.47826086956500002</v>
      </c>
      <c r="U127" s="315">
        <v>0.53271028037299994</v>
      </c>
      <c r="W127" s="315" t="s">
        <v>14</v>
      </c>
      <c r="X127" s="315" t="s">
        <v>14</v>
      </c>
      <c r="Y127" s="315" t="s">
        <v>14</v>
      </c>
      <c r="Z127" s="315" t="s">
        <v>14</v>
      </c>
      <c r="AA127" s="315" t="s">
        <v>14</v>
      </c>
      <c r="AB127" s="315" t="s">
        <v>14</v>
      </c>
      <c r="AC127" s="315" t="s">
        <v>14</v>
      </c>
      <c r="AD127" s="315" t="s">
        <v>14</v>
      </c>
      <c r="AE127" s="315" t="s">
        <v>14</v>
      </c>
      <c r="AF127" s="315" t="s">
        <v>14</v>
      </c>
      <c r="AH127" s="315" t="s">
        <v>14</v>
      </c>
      <c r="AI127" s="315" t="s">
        <v>14</v>
      </c>
      <c r="AJ127" s="315" t="s">
        <v>14</v>
      </c>
      <c r="AK127" s="315" t="s">
        <v>14</v>
      </c>
      <c r="AL127" s="315" t="s">
        <v>14</v>
      </c>
      <c r="AM127" s="315" t="s">
        <v>14</v>
      </c>
      <c r="AN127" s="315" t="s">
        <v>14</v>
      </c>
      <c r="AO127" s="315" t="s">
        <v>14</v>
      </c>
      <c r="AP127" s="315" t="s">
        <v>14</v>
      </c>
      <c r="AQ127" s="315" t="s">
        <v>14</v>
      </c>
    </row>
    <row r="128" spans="1:43" ht="15" customHeight="1" x14ac:dyDescent="0.2">
      <c r="A128" s="317" t="s">
        <v>16</v>
      </c>
      <c r="C128" s="316">
        <v>0.48827160493799998</v>
      </c>
      <c r="F128" s="316" t="s">
        <v>14</v>
      </c>
      <c r="I128" s="316" t="s">
        <v>14</v>
      </c>
      <c r="L128" s="315">
        <v>0.66666666666600005</v>
      </c>
      <c r="M128" s="315">
        <v>0.326086956521</v>
      </c>
      <c r="N128" s="315">
        <v>0.34482758620600001</v>
      </c>
      <c r="O128" s="315">
        <v>0.43604651162699998</v>
      </c>
      <c r="P128" s="315">
        <v>0.487179487179</v>
      </c>
      <c r="Q128" s="315">
        <v>0.49612403100699998</v>
      </c>
      <c r="R128" s="315">
        <v>0.580487804878</v>
      </c>
      <c r="S128" s="315">
        <v>0.45275590551099998</v>
      </c>
      <c r="T128" s="315">
        <v>0.51535836177399996</v>
      </c>
      <c r="U128" s="315">
        <v>0.52363636363599997</v>
      </c>
      <c r="W128" s="315" t="s">
        <v>14</v>
      </c>
      <c r="X128" s="315" t="s">
        <v>14</v>
      </c>
      <c r="Y128" s="315" t="s">
        <v>14</v>
      </c>
      <c r="Z128" s="315" t="s">
        <v>14</v>
      </c>
      <c r="AA128" s="315" t="s">
        <v>14</v>
      </c>
      <c r="AB128" s="315" t="s">
        <v>14</v>
      </c>
      <c r="AC128" s="315" t="s">
        <v>14</v>
      </c>
      <c r="AD128" s="315" t="s">
        <v>14</v>
      </c>
      <c r="AE128" s="315" t="s">
        <v>14</v>
      </c>
      <c r="AF128" s="315" t="s">
        <v>14</v>
      </c>
      <c r="AH128" s="315" t="s">
        <v>14</v>
      </c>
      <c r="AI128" s="315" t="s">
        <v>14</v>
      </c>
      <c r="AJ128" s="315" t="s">
        <v>14</v>
      </c>
      <c r="AK128" s="315" t="s">
        <v>14</v>
      </c>
      <c r="AL128" s="315" t="s">
        <v>14</v>
      </c>
      <c r="AM128" s="315" t="s">
        <v>14</v>
      </c>
      <c r="AN128" s="315" t="s">
        <v>14</v>
      </c>
      <c r="AO128" s="315" t="s">
        <v>14</v>
      </c>
      <c r="AP128" s="315" t="s">
        <v>14</v>
      </c>
      <c r="AQ128" s="315" t="s">
        <v>14</v>
      </c>
    </row>
    <row r="129" spans="1:43" ht="15" customHeight="1" x14ac:dyDescent="0.2">
      <c r="A129" s="317" t="s">
        <v>17</v>
      </c>
      <c r="C129" s="316">
        <v>0.50677947716600003</v>
      </c>
      <c r="F129" s="316" t="s">
        <v>14</v>
      </c>
      <c r="I129" s="316" t="s">
        <v>14</v>
      </c>
      <c r="L129" s="315">
        <v>0.51282051281999996</v>
      </c>
      <c r="M129" s="315">
        <v>0.48876404494300002</v>
      </c>
      <c r="N129" s="315">
        <v>0.48360655737699998</v>
      </c>
      <c r="O129" s="315">
        <v>0.55769230769199996</v>
      </c>
      <c r="P129" s="315">
        <v>0.49568034557200003</v>
      </c>
      <c r="Q129" s="315">
        <v>0.49193548387000002</v>
      </c>
      <c r="R129" s="315">
        <v>0.516689847009</v>
      </c>
      <c r="S129" s="315">
        <v>0.50585802894499998</v>
      </c>
      <c r="T129" s="315">
        <v>0.49781659388600003</v>
      </c>
      <c r="U129" s="315">
        <v>0.51242015613900005</v>
      </c>
      <c r="W129" s="315" t="s">
        <v>14</v>
      </c>
      <c r="X129" s="315" t="s">
        <v>14</v>
      </c>
      <c r="Y129" s="315" t="s">
        <v>14</v>
      </c>
      <c r="Z129" s="315" t="s">
        <v>14</v>
      </c>
      <c r="AA129" s="315" t="s">
        <v>14</v>
      </c>
      <c r="AB129" s="315" t="s">
        <v>14</v>
      </c>
      <c r="AC129" s="315" t="s">
        <v>14</v>
      </c>
      <c r="AD129" s="315" t="s">
        <v>14</v>
      </c>
      <c r="AE129" s="315" t="s">
        <v>14</v>
      </c>
      <c r="AF129" s="315" t="s">
        <v>14</v>
      </c>
      <c r="AH129" s="315" t="s">
        <v>14</v>
      </c>
      <c r="AI129" s="315" t="s">
        <v>14</v>
      </c>
      <c r="AJ129" s="315" t="s">
        <v>14</v>
      </c>
      <c r="AK129" s="315" t="s">
        <v>14</v>
      </c>
      <c r="AL129" s="315" t="s">
        <v>14</v>
      </c>
      <c r="AM129" s="315" t="s">
        <v>14</v>
      </c>
      <c r="AN129" s="315" t="s">
        <v>14</v>
      </c>
      <c r="AO129" s="315" t="s">
        <v>14</v>
      </c>
      <c r="AP129" s="315" t="s">
        <v>14</v>
      </c>
      <c r="AQ129" s="315" t="s">
        <v>14</v>
      </c>
    </row>
    <row r="130" spans="1:43" ht="15" customHeight="1" x14ac:dyDescent="0.2">
      <c r="A130" s="317" t="s">
        <v>18</v>
      </c>
      <c r="C130" s="316">
        <v>0.57670454545399996</v>
      </c>
      <c r="F130" s="316" t="s">
        <v>14</v>
      </c>
      <c r="I130" s="316" t="s">
        <v>14</v>
      </c>
      <c r="L130" s="315" t="s">
        <v>19</v>
      </c>
      <c r="M130" s="315">
        <v>0.66666666666600005</v>
      </c>
      <c r="N130" s="315">
        <v>0.66666666666600005</v>
      </c>
      <c r="O130" s="315">
        <v>0.74074074073999996</v>
      </c>
      <c r="P130" s="315">
        <v>0.43181818181800002</v>
      </c>
      <c r="Q130" s="315">
        <v>0.56410256410199999</v>
      </c>
      <c r="R130" s="315">
        <v>0.59322033898299997</v>
      </c>
      <c r="S130" s="315">
        <v>0.52307692307599996</v>
      </c>
      <c r="T130" s="315">
        <v>0.63793103448199995</v>
      </c>
      <c r="U130" s="315">
        <v>0.57777777777700001</v>
      </c>
      <c r="W130" s="315" t="s">
        <v>14</v>
      </c>
      <c r="X130" s="315" t="s">
        <v>14</v>
      </c>
      <c r="Y130" s="315" t="s">
        <v>14</v>
      </c>
      <c r="Z130" s="315" t="s">
        <v>14</v>
      </c>
      <c r="AA130" s="315" t="s">
        <v>14</v>
      </c>
      <c r="AB130" s="315" t="s">
        <v>14</v>
      </c>
      <c r="AC130" s="315" t="s">
        <v>14</v>
      </c>
      <c r="AD130" s="315" t="s">
        <v>14</v>
      </c>
      <c r="AE130" s="315" t="s">
        <v>14</v>
      </c>
      <c r="AF130" s="315" t="s">
        <v>14</v>
      </c>
      <c r="AH130" s="315" t="s">
        <v>14</v>
      </c>
      <c r="AI130" s="315" t="s">
        <v>14</v>
      </c>
      <c r="AJ130" s="315" t="s">
        <v>14</v>
      </c>
      <c r="AK130" s="315" t="s">
        <v>14</v>
      </c>
      <c r="AL130" s="315" t="s">
        <v>14</v>
      </c>
      <c r="AM130" s="315" t="s">
        <v>14</v>
      </c>
      <c r="AN130" s="315" t="s">
        <v>14</v>
      </c>
      <c r="AO130" s="315" t="s">
        <v>14</v>
      </c>
      <c r="AP130" s="315" t="s">
        <v>14</v>
      </c>
      <c r="AQ130" s="315" t="s">
        <v>14</v>
      </c>
    </row>
    <row r="131" spans="1:43" ht="15" customHeight="1" x14ac:dyDescent="0.2">
      <c r="A131" s="317" t="s">
        <v>20</v>
      </c>
      <c r="C131" s="316">
        <v>0.58649789029499999</v>
      </c>
      <c r="F131" s="316" t="s">
        <v>14</v>
      </c>
      <c r="I131" s="316" t="s">
        <v>14</v>
      </c>
      <c r="L131" s="315" t="s">
        <v>19</v>
      </c>
      <c r="M131" s="315">
        <v>0.5</v>
      </c>
      <c r="N131" s="315">
        <v>0.76666666666600003</v>
      </c>
      <c r="O131" s="315">
        <v>0.65384615384599998</v>
      </c>
      <c r="P131" s="315">
        <v>0.59740259740199997</v>
      </c>
      <c r="Q131" s="315">
        <v>0.63291139240500005</v>
      </c>
      <c r="R131" s="315">
        <v>0.51685393258400003</v>
      </c>
      <c r="S131" s="315">
        <v>0.60526315789399998</v>
      </c>
      <c r="T131" s="315">
        <v>0.52941176470499995</v>
      </c>
      <c r="U131" s="315">
        <v>0.57936507936500004</v>
      </c>
      <c r="W131" s="315" t="s">
        <v>14</v>
      </c>
      <c r="X131" s="315" t="s">
        <v>14</v>
      </c>
      <c r="Y131" s="315" t="s">
        <v>14</v>
      </c>
      <c r="Z131" s="315" t="s">
        <v>14</v>
      </c>
      <c r="AA131" s="315" t="s">
        <v>14</v>
      </c>
      <c r="AB131" s="315" t="s">
        <v>14</v>
      </c>
      <c r="AC131" s="315" t="s">
        <v>14</v>
      </c>
      <c r="AD131" s="315" t="s">
        <v>14</v>
      </c>
      <c r="AE131" s="315" t="s">
        <v>14</v>
      </c>
      <c r="AF131" s="315" t="s">
        <v>14</v>
      </c>
      <c r="AH131" s="315" t="s">
        <v>14</v>
      </c>
      <c r="AI131" s="315" t="s">
        <v>14</v>
      </c>
      <c r="AJ131" s="315" t="s">
        <v>14</v>
      </c>
      <c r="AK131" s="315" t="s">
        <v>14</v>
      </c>
      <c r="AL131" s="315" t="s">
        <v>14</v>
      </c>
      <c r="AM131" s="315" t="s">
        <v>14</v>
      </c>
      <c r="AN131" s="315" t="s">
        <v>14</v>
      </c>
      <c r="AO131" s="315" t="s">
        <v>14</v>
      </c>
      <c r="AP131" s="315" t="s">
        <v>14</v>
      </c>
      <c r="AQ131" s="315" t="s">
        <v>14</v>
      </c>
    </row>
    <row r="132" spans="1:43" ht="15" customHeight="1" x14ac:dyDescent="0.2">
      <c r="A132" s="317" t="s">
        <v>21</v>
      </c>
      <c r="C132" s="316">
        <v>0.80405405405399999</v>
      </c>
      <c r="F132" s="316" t="s">
        <v>14</v>
      </c>
      <c r="I132" s="316" t="s">
        <v>14</v>
      </c>
      <c r="L132" s="315" t="s">
        <v>19</v>
      </c>
      <c r="M132" s="315">
        <v>1</v>
      </c>
      <c r="N132" s="315">
        <v>1</v>
      </c>
      <c r="O132" s="315">
        <v>0.92857142857099995</v>
      </c>
      <c r="P132" s="315">
        <v>0.857142857142</v>
      </c>
      <c r="Q132" s="315">
        <v>0.818181818181</v>
      </c>
      <c r="R132" s="315">
        <v>0.875</v>
      </c>
      <c r="S132" s="315">
        <v>0.90625</v>
      </c>
      <c r="T132" s="315">
        <v>0.64516129032199998</v>
      </c>
      <c r="U132" s="315">
        <v>0.53333333333300004</v>
      </c>
      <c r="W132" s="315" t="s">
        <v>14</v>
      </c>
      <c r="X132" s="315" t="s">
        <v>14</v>
      </c>
      <c r="Y132" s="315" t="s">
        <v>14</v>
      </c>
      <c r="Z132" s="315" t="s">
        <v>14</v>
      </c>
      <c r="AA132" s="315" t="s">
        <v>14</v>
      </c>
      <c r="AB132" s="315" t="s">
        <v>14</v>
      </c>
      <c r="AC132" s="315" t="s">
        <v>14</v>
      </c>
      <c r="AD132" s="315" t="s">
        <v>14</v>
      </c>
      <c r="AE132" s="315" t="s">
        <v>14</v>
      </c>
      <c r="AF132" s="315" t="s">
        <v>14</v>
      </c>
      <c r="AH132" s="315" t="s">
        <v>14</v>
      </c>
      <c r="AI132" s="315" t="s">
        <v>14</v>
      </c>
      <c r="AJ132" s="315" t="s">
        <v>14</v>
      </c>
      <c r="AK132" s="315" t="s">
        <v>14</v>
      </c>
      <c r="AL132" s="315" t="s">
        <v>14</v>
      </c>
      <c r="AM132" s="315" t="s">
        <v>14</v>
      </c>
      <c r="AN132" s="315" t="s">
        <v>14</v>
      </c>
      <c r="AO132" s="315" t="s">
        <v>14</v>
      </c>
      <c r="AP132" s="315" t="s">
        <v>14</v>
      </c>
      <c r="AQ132" s="315" t="s">
        <v>14</v>
      </c>
    </row>
    <row r="133" spans="1:43" ht="15" customHeight="1" x14ac:dyDescent="0.2">
      <c r="A133" s="317" t="s">
        <v>22</v>
      </c>
      <c r="C133" s="316">
        <v>0.69696969696900002</v>
      </c>
      <c r="F133" s="316" t="s">
        <v>14</v>
      </c>
      <c r="I133" s="316" t="s">
        <v>14</v>
      </c>
      <c r="L133" s="315" t="s">
        <v>19</v>
      </c>
      <c r="M133" s="315">
        <v>1</v>
      </c>
      <c r="N133" s="315">
        <v>0</v>
      </c>
      <c r="O133" s="315">
        <v>1</v>
      </c>
      <c r="P133" s="315">
        <v>1</v>
      </c>
      <c r="Q133" s="315">
        <v>0.5</v>
      </c>
      <c r="R133" s="315">
        <v>0.5</v>
      </c>
      <c r="S133" s="315">
        <v>0.57142857142799997</v>
      </c>
      <c r="T133" s="315">
        <v>0.8</v>
      </c>
      <c r="U133" s="315">
        <v>0.4</v>
      </c>
      <c r="W133" s="315" t="s">
        <v>14</v>
      </c>
      <c r="X133" s="315" t="s">
        <v>14</v>
      </c>
      <c r="Y133" s="315" t="s">
        <v>14</v>
      </c>
      <c r="Z133" s="315" t="s">
        <v>14</v>
      </c>
      <c r="AA133" s="315" t="s">
        <v>14</v>
      </c>
      <c r="AB133" s="315" t="s">
        <v>14</v>
      </c>
      <c r="AC133" s="315" t="s">
        <v>14</v>
      </c>
      <c r="AD133" s="315" t="s">
        <v>14</v>
      </c>
      <c r="AE133" s="315" t="s">
        <v>14</v>
      </c>
      <c r="AF133" s="315" t="s">
        <v>14</v>
      </c>
      <c r="AH133" s="315" t="s">
        <v>14</v>
      </c>
      <c r="AI133" s="315" t="s">
        <v>14</v>
      </c>
      <c r="AJ133" s="315" t="s">
        <v>14</v>
      </c>
      <c r="AK133" s="315" t="s">
        <v>14</v>
      </c>
      <c r="AL133" s="315" t="s">
        <v>14</v>
      </c>
      <c r="AM133" s="315" t="s">
        <v>14</v>
      </c>
      <c r="AN133" s="315" t="s">
        <v>14</v>
      </c>
      <c r="AO133" s="315" t="s">
        <v>14</v>
      </c>
      <c r="AP133" s="315" t="s">
        <v>14</v>
      </c>
      <c r="AQ133" s="315" t="s">
        <v>14</v>
      </c>
    </row>
    <row r="134" spans="1:43" ht="2.1" customHeight="1" thickBot="1" x14ac:dyDescent="0.25"/>
    <row r="135" spans="1:43" ht="15" customHeight="1" x14ac:dyDescent="0.2">
      <c r="A135" s="327"/>
      <c r="B135" s="327"/>
      <c r="C135" s="327"/>
      <c r="D135" s="327"/>
      <c r="E135" s="327"/>
      <c r="F135" s="327"/>
      <c r="G135" s="327"/>
      <c r="H135" s="327"/>
      <c r="I135" s="327"/>
      <c r="J135" s="327"/>
      <c r="L135" s="326"/>
      <c r="M135" s="326"/>
      <c r="N135" s="326"/>
      <c r="O135" s="326"/>
      <c r="P135" s="326"/>
      <c r="Q135" s="326"/>
      <c r="R135" s="326"/>
      <c r="S135" s="326"/>
      <c r="T135" s="326"/>
      <c r="U135" s="326"/>
      <c r="W135" s="326"/>
      <c r="X135" s="326"/>
      <c r="Y135" s="326"/>
      <c r="Z135" s="326"/>
      <c r="AA135" s="326"/>
      <c r="AB135" s="326"/>
      <c r="AC135" s="326"/>
      <c r="AD135" s="326"/>
      <c r="AE135" s="326"/>
      <c r="AF135" s="326"/>
      <c r="AH135" s="326"/>
      <c r="AI135" s="326"/>
      <c r="AJ135" s="326"/>
      <c r="AK135" s="326"/>
      <c r="AL135" s="326"/>
      <c r="AM135" s="326"/>
      <c r="AN135" s="326"/>
      <c r="AO135" s="326"/>
      <c r="AP135" s="326"/>
      <c r="AQ135" s="326"/>
    </row>
    <row r="136" spans="1:43" ht="15" customHeight="1" thickBot="1" x14ac:dyDescent="0.25">
      <c r="A136" s="898" t="s">
        <v>434</v>
      </c>
      <c r="B136" s="898"/>
      <c r="C136" s="898"/>
      <c r="D136" s="898"/>
      <c r="E136" s="898"/>
      <c r="F136" s="898"/>
      <c r="G136" s="898"/>
      <c r="H136" s="898"/>
      <c r="I136" s="898"/>
      <c r="J136" s="898"/>
      <c r="K136" s="314"/>
      <c r="L136" s="378"/>
      <c r="M136" s="378"/>
      <c r="N136" s="378"/>
      <c r="O136" s="378"/>
      <c r="P136" s="378"/>
      <c r="Q136" s="378"/>
      <c r="R136" s="378"/>
      <c r="S136" s="378"/>
      <c r="T136" s="378"/>
      <c r="U136" s="378"/>
    </row>
    <row r="137" spans="1:43" s="310" customFormat="1" ht="20.100000000000001" customHeight="1" x14ac:dyDescent="0.25">
      <c r="A137" s="905" t="s">
        <v>5</v>
      </c>
      <c r="B137" s="325"/>
      <c r="C137" s="889" t="s">
        <v>6</v>
      </c>
      <c r="D137" s="889"/>
      <c r="E137" s="325"/>
      <c r="F137" s="889" t="s">
        <v>7</v>
      </c>
      <c r="G137" s="889"/>
      <c r="H137" s="325"/>
      <c r="I137" s="889" t="s">
        <v>8</v>
      </c>
      <c r="J137" s="889"/>
      <c r="K137" s="324"/>
      <c r="L137" s="901" t="s">
        <v>432</v>
      </c>
      <c r="M137" s="901"/>
      <c r="N137" s="901"/>
      <c r="O137" s="901"/>
      <c r="P137" s="901"/>
      <c r="Q137" s="901"/>
      <c r="R137" s="901"/>
      <c r="S137" s="901"/>
      <c r="T137" s="901"/>
      <c r="U137" s="901"/>
      <c r="W137" s="901" t="s">
        <v>431</v>
      </c>
      <c r="X137" s="901"/>
      <c r="Y137" s="901"/>
      <c r="Z137" s="901"/>
      <c r="AA137" s="901"/>
      <c r="AB137" s="901"/>
      <c r="AC137" s="901"/>
      <c r="AD137" s="901"/>
      <c r="AE137" s="901"/>
      <c r="AF137" s="901"/>
      <c r="AH137" s="901" t="s">
        <v>430</v>
      </c>
      <c r="AI137" s="901"/>
      <c r="AJ137" s="901"/>
      <c r="AK137" s="901"/>
      <c r="AL137" s="901"/>
      <c r="AM137" s="901"/>
      <c r="AN137" s="901"/>
      <c r="AO137" s="901"/>
      <c r="AP137" s="901"/>
      <c r="AQ137" s="901"/>
    </row>
    <row r="138" spans="1:43" s="310" customFormat="1" ht="20.100000000000001" customHeight="1" x14ac:dyDescent="0.25">
      <c r="A138" s="906"/>
      <c r="B138" s="197"/>
      <c r="C138" s="282" t="s">
        <v>418</v>
      </c>
      <c r="D138" s="282" t="s">
        <v>406</v>
      </c>
      <c r="E138" s="197"/>
      <c r="F138" s="282" t="s">
        <v>418</v>
      </c>
      <c r="G138" s="282" t="s">
        <v>406</v>
      </c>
      <c r="H138" s="197"/>
      <c r="I138" s="282" t="s">
        <v>418</v>
      </c>
      <c r="J138" s="282" t="s">
        <v>406</v>
      </c>
      <c r="K138" s="197"/>
      <c r="L138" s="323">
        <v>2008</v>
      </c>
      <c r="M138" s="323">
        <v>2009</v>
      </c>
      <c r="N138" s="323">
        <v>2010</v>
      </c>
      <c r="O138" s="323">
        <v>2011</v>
      </c>
      <c r="P138" s="323">
        <v>2012</v>
      </c>
      <c r="Q138" s="323">
        <v>2013</v>
      </c>
      <c r="R138" s="323">
        <v>2014</v>
      </c>
      <c r="S138" s="323">
        <v>2015</v>
      </c>
      <c r="T138" s="323">
        <v>2016</v>
      </c>
      <c r="U138" s="323">
        <v>2017</v>
      </c>
      <c r="W138" s="323">
        <v>2008</v>
      </c>
      <c r="X138" s="323">
        <v>2009</v>
      </c>
      <c r="Y138" s="323">
        <v>2010</v>
      </c>
      <c r="Z138" s="323">
        <v>2011</v>
      </c>
      <c r="AA138" s="323">
        <v>2012</v>
      </c>
      <c r="AB138" s="323">
        <v>2013</v>
      </c>
      <c r="AC138" s="323">
        <v>2014</v>
      </c>
      <c r="AD138" s="323">
        <v>2015</v>
      </c>
      <c r="AE138" s="323">
        <v>2016</v>
      </c>
      <c r="AF138" s="323">
        <v>2017</v>
      </c>
      <c r="AH138" s="323">
        <v>2008</v>
      </c>
      <c r="AI138" s="323">
        <v>2009</v>
      </c>
      <c r="AJ138" s="323">
        <v>2010</v>
      </c>
      <c r="AK138" s="323">
        <v>2011</v>
      </c>
      <c r="AL138" s="323">
        <v>2012</v>
      </c>
      <c r="AM138" s="323">
        <v>2013</v>
      </c>
      <c r="AN138" s="323">
        <v>2014</v>
      </c>
      <c r="AO138" s="323">
        <v>2015</v>
      </c>
      <c r="AP138" s="323">
        <v>2016</v>
      </c>
      <c r="AQ138" s="323">
        <v>2017</v>
      </c>
    </row>
    <row r="139" spans="1:43" ht="0.95" customHeight="1" x14ac:dyDescent="0.2"/>
    <row r="140" spans="1:43" s="195" customFormat="1" ht="15" customHeight="1" x14ac:dyDescent="0.2">
      <c r="A140" s="196" t="s">
        <v>9</v>
      </c>
      <c r="B140" s="196"/>
      <c r="C140" s="322">
        <v>0.165884998393</v>
      </c>
      <c r="D140" s="196"/>
      <c r="E140" s="196"/>
      <c r="F140" s="322">
        <v>9.3339307728000004E-2</v>
      </c>
      <c r="G140" s="196"/>
      <c r="H140" s="196"/>
      <c r="I140" s="322">
        <v>0.29342666894300001</v>
      </c>
      <c r="J140" s="196"/>
      <c r="K140" s="288"/>
      <c r="L140" s="300">
        <v>6.9306930692999993E-2</v>
      </c>
      <c r="M140" s="300">
        <v>0.14510686164200001</v>
      </c>
      <c r="N140" s="300">
        <v>0.135877152163</v>
      </c>
      <c r="O140" s="300">
        <v>0.15223707147000001</v>
      </c>
      <c r="P140" s="300">
        <v>0.15910102358700001</v>
      </c>
      <c r="Q140" s="300">
        <v>0.157769216657</v>
      </c>
      <c r="R140" s="300">
        <v>0.15640481245499999</v>
      </c>
      <c r="S140" s="300">
        <v>0.158081006685</v>
      </c>
      <c r="T140" s="300">
        <v>0.18720530138899999</v>
      </c>
      <c r="U140" s="300">
        <v>0.18864708966900001</v>
      </c>
      <c r="W140" s="300">
        <v>0.115873015873</v>
      </c>
      <c r="X140" s="300">
        <v>8.0989110707000003E-2</v>
      </c>
      <c r="Y140" s="300">
        <v>8.8493346207000001E-2</v>
      </c>
      <c r="Z140" s="300">
        <v>9.0109771556000001E-2</v>
      </c>
      <c r="AA140" s="300">
        <v>9.5382632376999996E-2</v>
      </c>
      <c r="AB140" s="300">
        <v>9.5126258167000002E-2</v>
      </c>
      <c r="AC140" s="300">
        <v>9.6640303287000004E-2</v>
      </c>
      <c r="AD140" s="300">
        <v>9.4083414160999995E-2</v>
      </c>
      <c r="AE140" s="300">
        <v>9.5125476284000005E-2</v>
      </c>
      <c r="AF140" s="300">
        <v>8.9746423256000005E-2</v>
      </c>
      <c r="AH140" s="300">
        <v>0.282051282051</v>
      </c>
      <c r="AI140" s="300">
        <v>0.28340080971600001</v>
      </c>
      <c r="AJ140" s="300">
        <v>0.29868995633099998</v>
      </c>
      <c r="AK140" s="300">
        <v>0.27818756585799997</v>
      </c>
      <c r="AL140" s="300">
        <v>0.30941313190000003</v>
      </c>
      <c r="AM140" s="300">
        <v>0.29597635826300001</v>
      </c>
      <c r="AN140" s="300">
        <v>0.27118292935499999</v>
      </c>
      <c r="AO140" s="300">
        <v>0.28525398028799998</v>
      </c>
      <c r="AP140" s="300">
        <v>0.309682012339</v>
      </c>
      <c r="AQ140" s="300">
        <v>0.30582934384600002</v>
      </c>
    </row>
    <row r="141" spans="1:43" ht="15" customHeight="1" x14ac:dyDescent="0.2">
      <c r="A141" s="191" t="s">
        <v>10</v>
      </c>
      <c r="C141" s="316">
        <v>0.13927178153399999</v>
      </c>
      <c r="F141" s="316">
        <v>7.5033772767000004E-2</v>
      </c>
      <c r="I141" s="316">
        <v>0.223646451119</v>
      </c>
      <c r="L141" s="315">
        <v>2.3809523809000002E-2</v>
      </c>
      <c r="M141" s="315">
        <v>0.13261648745499999</v>
      </c>
      <c r="N141" s="315">
        <v>0.12093628088400001</v>
      </c>
      <c r="O141" s="315">
        <v>0.14767932489400001</v>
      </c>
      <c r="P141" s="315">
        <v>0.13178807947000001</v>
      </c>
      <c r="Q141" s="315">
        <v>0.118848167539</v>
      </c>
      <c r="R141" s="315">
        <v>0.120181405895</v>
      </c>
      <c r="S141" s="315">
        <v>0.123864574731</v>
      </c>
      <c r="T141" s="315">
        <v>0.15899252262800001</v>
      </c>
      <c r="U141" s="315">
        <v>0.17520858164399999</v>
      </c>
      <c r="W141" s="315">
        <v>9.5238095238000003E-2</v>
      </c>
      <c r="X141" s="315">
        <v>5.7065217390999998E-2</v>
      </c>
      <c r="Y141" s="315">
        <v>6.8122094197999999E-2</v>
      </c>
      <c r="Z141" s="315">
        <v>6.8928379105999998E-2</v>
      </c>
      <c r="AA141" s="315">
        <v>7.4762362489999998E-2</v>
      </c>
      <c r="AB141" s="315">
        <v>7.5991387044000006E-2</v>
      </c>
      <c r="AC141" s="315">
        <v>7.7031626130000003E-2</v>
      </c>
      <c r="AD141" s="315">
        <v>7.7870757787000006E-2</v>
      </c>
      <c r="AE141" s="315">
        <v>8.0095960376999994E-2</v>
      </c>
      <c r="AF141" s="315">
        <v>7.3194856577000006E-2</v>
      </c>
      <c r="AH141" s="315">
        <v>0.125</v>
      </c>
      <c r="AI141" s="315">
        <v>0.21739130434699999</v>
      </c>
      <c r="AJ141" s="315">
        <v>0.18232044198799999</v>
      </c>
      <c r="AK141" s="315">
        <v>0.12627986348100001</v>
      </c>
      <c r="AL141" s="315">
        <v>0.19423076922999999</v>
      </c>
      <c r="AM141" s="315">
        <v>0.20316622691200001</v>
      </c>
      <c r="AN141" s="315">
        <v>0.202031602708</v>
      </c>
      <c r="AO141" s="315">
        <v>0.28068592057699998</v>
      </c>
      <c r="AP141" s="315">
        <v>0.25246305418699999</v>
      </c>
      <c r="AQ141" s="315">
        <v>0.224662162162</v>
      </c>
    </row>
    <row r="142" spans="1:43" ht="15" customHeight="1" x14ac:dyDescent="0.2">
      <c r="A142" s="191" t="s">
        <v>11</v>
      </c>
      <c r="C142" s="316">
        <v>0.225157570068</v>
      </c>
      <c r="F142" s="316">
        <v>0.141306579835</v>
      </c>
      <c r="I142" s="316">
        <v>0.46371191135700002</v>
      </c>
      <c r="L142" s="315">
        <v>6.6666666666000005E-2</v>
      </c>
      <c r="M142" s="315">
        <v>0.282051282051</v>
      </c>
      <c r="N142" s="315">
        <v>0.217665615141</v>
      </c>
      <c r="O142" s="315">
        <v>0.20412371134000001</v>
      </c>
      <c r="P142" s="315">
        <v>0.22857142857099999</v>
      </c>
      <c r="Q142" s="315">
        <v>0.21265822784800001</v>
      </c>
      <c r="R142" s="315">
        <v>0.210727969348</v>
      </c>
      <c r="S142" s="315">
        <v>0.21031096563000001</v>
      </c>
      <c r="T142" s="315">
        <v>0.247793618465</v>
      </c>
      <c r="U142" s="315">
        <v>0.23547169811300001</v>
      </c>
      <c r="W142" s="315">
        <v>0</v>
      </c>
      <c r="X142" s="315">
        <v>7.3394495411999994E-2</v>
      </c>
      <c r="Y142" s="315">
        <v>0.115523465703</v>
      </c>
      <c r="Z142" s="315">
        <v>0.126621691748</v>
      </c>
      <c r="AA142" s="315">
        <v>0.14121772394000001</v>
      </c>
      <c r="AB142" s="315">
        <v>0.136507165411</v>
      </c>
      <c r="AC142" s="315">
        <v>0.140673981191</v>
      </c>
      <c r="AD142" s="315">
        <v>0.14194878845100001</v>
      </c>
      <c r="AE142" s="315">
        <v>0.153379009654</v>
      </c>
      <c r="AF142" s="315">
        <v>0.14363665543199999</v>
      </c>
      <c r="AH142" s="315" t="s">
        <v>19</v>
      </c>
      <c r="AI142" s="315">
        <v>0.8</v>
      </c>
      <c r="AJ142" s="315">
        <v>0.444444444444</v>
      </c>
      <c r="AK142" s="315">
        <v>0.47457627118599999</v>
      </c>
      <c r="AL142" s="315">
        <v>0.44919786096199998</v>
      </c>
      <c r="AM142" s="315">
        <v>0.422297297297</v>
      </c>
      <c r="AN142" s="315">
        <v>0.42021276595700002</v>
      </c>
      <c r="AO142" s="315">
        <v>0.5</v>
      </c>
      <c r="AP142" s="315">
        <v>0.48360655737699998</v>
      </c>
      <c r="AQ142" s="315">
        <v>0.516778523489</v>
      </c>
    </row>
    <row r="143" spans="1:43" ht="15" customHeight="1" x14ac:dyDescent="0.2">
      <c r="A143" s="191" t="s">
        <v>12</v>
      </c>
      <c r="C143" s="316">
        <v>0.16451504736299999</v>
      </c>
      <c r="F143" s="316">
        <v>0.10863415186100001</v>
      </c>
      <c r="I143" s="316">
        <v>0.29774290749900001</v>
      </c>
      <c r="L143" s="315">
        <v>0.11363636363600001</v>
      </c>
      <c r="M143" s="315">
        <v>0.105726872246</v>
      </c>
      <c r="N143" s="315">
        <v>0.122295390404</v>
      </c>
      <c r="O143" s="315">
        <v>0.14108352144399999</v>
      </c>
      <c r="P143" s="315">
        <v>0.15802888700000001</v>
      </c>
      <c r="Q143" s="315">
        <v>0.169029443838</v>
      </c>
      <c r="R143" s="315">
        <v>0.16247379454899999</v>
      </c>
      <c r="S143" s="315">
        <v>0.162860727728</v>
      </c>
      <c r="T143" s="315">
        <v>0.18262457604999999</v>
      </c>
      <c r="U143" s="315">
        <v>0.18119387215999999</v>
      </c>
      <c r="W143" s="315">
        <v>0.13411078717200001</v>
      </c>
      <c r="X143" s="315">
        <v>9.8458904109000003E-2</v>
      </c>
      <c r="Y143" s="315">
        <v>0.105446118192</v>
      </c>
      <c r="Z143" s="315">
        <v>0.105695509309</v>
      </c>
      <c r="AA143" s="315">
        <v>0.11023554234999999</v>
      </c>
      <c r="AB143" s="315">
        <v>0.112038944017</v>
      </c>
      <c r="AC143" s="315">
        <v>0.111645813282</v>
      </c>
      <c r="AD143" s="315">
        <v>0.108860003979</v>
      </c>
      <c r="AE143" s="315">
        <v>0.10786487112400001</v>
      </c>
      <c r="AF143" s="315">
        <v>0.106426926723</v>
      </c>
      <c r="AH143" s="315">
        <v>0.15789473684200001</v>
      </c>
      <c r="AI143" s="315">
        <v>0.26959247648899998</v>
      </c>
      <c r="AJ143" s="315">
        <v>0.3203125</v>
      </c>
      <c r="AK143" s="315">
        <v>0.32120253164500001</v>
      </c>
      <c r="AL143" s="315">
        <v>0.32842205323099999</v>
      </c>
      <c r="AM143" s="315">
        <v>0.29562185199500002</v>
      </c>
      <c r="AN143" s="315">
        <v>0.277528477735</v>
      </c>
      <c r="AO143" s="315">
        <v>0.25798694606599998</v>
      </c>
      <c r="AP143" s="315">
        <v>0.31435257410200002</v>
      </c>
      <c r="AQ143" s="315">
        <v>0.314986123959</v>
      </c>
    </row>
    <row r="144" spans="1:43" ht="15" customHeight="1" thickBot="1" x14ac:dyDescent="0.25">
      <c r="A144" s="191" t="s">
        <v>13</v>
      </c>
      <c r="C144" s="321" t="s">
        <v>19</v>
      </c>
      <c r="D144" s="319"/>
      <c r="F144" s="320">
        <v>6.6099307832999998E-2</v>
      </c>
      <c r="G144" s="319"/>
      <c r="I144" s="320">
        <v>0.28945111492199999</v>
      </c>
      <c r="J144" s="319"/>
      <c r="L144" s="315" t="s">
        <v>19</v>
      </c>
      <c r="M144" s="315" t="s">
        <v>19</v>
      </c>
      <c r="N144" s="315" t="s">
        <v>19</v>
      </c>
      <c r="O144" s="315" t="s">
        <v>19</v>
      </c>
      <c r="P144" s="315" t="s">
        <v>19</v>
      </c>
      <c r="Q144" s="315" t="s">
        <v>19</v>
      </c>
      <c r="R144" s="315" t="s">
        <v>19</v>
      </c>
      <c r="S144" s="315" t="s">
        <v>19</v>
      </c>
      <c r="T144" s="315" t="s">
        <v>19</v>
      </c>
      <c r="U144" s="315" t="s">
        <v>19</v>
      </c>
      <c r="W144" s="315">
        <v>9.6774193548000001E-2</v>
      </c>
      <c r="X144" s="315">
        <v>6.3758389260999998E-2</v>
      </c>
      <c r="Y144" s="315">
        <v>6.4919071076000007E-2</v>
      </c>
      <c r="Z144" s="315">
        <v>6.9224265482000003E-2</v>
      </c>
      <c r="AA144" s="315">
        <v>7.1497818709999994E-2</v>
      </c>
      <c r="AB144" s="315">
        <v>6.7248670031000005E-2</v>
      </c>
      <c r="AC144" s="315">
        <v>7.1035517758000002E-2</v>
      </c>
      <c r="AD144" s="315">
        <v>6.5684976835999997E-2</v>
      </c>
      <c r="AE144" s="315">
        <v>6.5286287765999998E-2</v>
      </c>
      <c r="AF144" s="315">
        <v>5.7533090755000002E-2</v>
      </c>
      <c r="AH144" s="315">
        <v>0.58333333333299997</v>
      </c>
      <c r="AI144" s="315">
        <v>0.34653465346500001</v>
      </c>
      <c r="AJ144" s="315">
        <v>0.30177514792799998</v>
      </c>
      <c r="AK144" s="315">
        <v>0.202127659574</v>
      </c>
      <c r="AL144" s="315">
        <v>0.299524564183</v>
      </c>
      <c r="AM144" s="315">
        <v>0.340314136125</v>
      </c>
      <c r="AN144" s="315">
        <v>0.25149700598800001</v>
      </c>
      <c r="AO144" s="315">
        <v>0.26666666666599997</v>
      </c>
      <c r="AP144" s="315">
        <v>0.29629629629600002</v>
      </c>
      <c r="AQ144" s="315">
        <v>0.300925925925</v>
      </c>
    </row>
    <row r="145" spans="1:43" s="195" customFormat="1" ht="15" customHeight="1" thickTop="1" x14ac:dyDescent="0.2">
      <c r="A145" s="277" t="s">
        <v>10</v>
      </c>
      <c r="B145" s="196"/>
      <c r="C145" s="318">
        <v>0.13927178153399999</v>
      </c>
      <c r="D145" s="196"/>
      <c r="E145" s="196"/>
      <c r="F145" s="318">
        <v>7.5033772767000004E-2</v>
      </c>
      <c r="G145" s="196"/>
      <c r="H145" s="196"/>
      <c r="I145" s="318">
        <v>0.223646451119</v>
      </c>
      <c r="J145" s="196"/>
      <c r="K145" s="288"/>
      <c r="L145" s="297">
        <v>2.3809523809000002E-2</v>
      </c>
      <c r="M145" s="297">
        <v>0.13261648745499999</v>
      </c>
      <c r="N145" s="297">
        <v>0.12093628088400001</v>
      </c>
      <c r="O145" s="297">
        <v>0.14767932489400001</v>
      </c>
      <c r="P145" s="297">
        <v>0.13178807947000001</v>
      </c>
      <c r="Q145" s="297">
        <v>0.118848167539</v>
      </c>
      <c r="R145" s="297">
        <v>0.120181405895</v>
      </c>
      <c r="S145" s="297">
        <v>0.123864574731</v>
      </c>
      <c r="T145" s="297">
        <v>0.15899252262800001</v>
      </c>
      <c r="U145" s="297">
        <v>0.17520858164399999</v>
      </c>
      <c r="W145" s="297">
        <v>9.5238095238000003E-2</v>
      </c>
      <c r="X145" s="297">
        <v>5.7065217390999998E-2</v>
      </c>
      <c r="Y145" s="297">
        <v>6.8122094197999999E-2</v>
      </c>
      <c r="Z145" s="297">
        <v>6.8928379105999998E-2</v>
      </c>
      <c r="AA145" s="297">
        <v>7.4762362489999998E-2</v>
      </c>
      <c r="AB145" s="297">
        <v>7.5991387044000006E-2</v>
      </c>
      <c r="AC145" s="297">
        <v>7.7031626130000003E-2</v>
      </c>
      <c r="AD145" s="297">
        <v>7.7870757787000006E-2</v>
      </c>
      <c r="AE145" s="297">
        <v>8.0095960376999994E-2</v>
      </c>
      <c r="AF145" s="297">
        <v>7.3194856577000006E-2</v>
      </c>
      <c r="AH145" s="297">
        <v>0.125</v>
      </c>
      <c r="AI145" s="297">
        <v>0.21739130434699999</v>
      </c>
      <c r="AJ145" s="297">
        <v>0.18232044198799999</v>
      </c>
      <c r="AK145" s="297">
        <v>0.12627986348100001</v>
      </c>
      <c r="AL145" s="297">
        <v>0.19423076922999999</v>
      </c>
      <c r="AM145" s="297">
        <v>0.20316622691200001</v>
      </c>
      <c r="AN145" s="297">
        <v>0.202031602708</v>
      </c>
      <c r="AO145" s="297">
        <v>0.28068592057699998</v>
      </c>
      <c r="AP145" s="297">
        <v>0.25246305418699999</v>
      </c>
      <c r="AQ145" s="297">
        <v>0.224662162162</v>
      </c>
    </row>
    <row r="146" spans="1:43" ht="15" customHeight="1" x14ac:dyDescent="0.2">
      <c r="A146" s="317" t="s">
        <v>15</v>
      </c>
      <c r="C146" s="316">
        <v>8.1589323626999999E-2</v>
      </c>
      <c r="F146" s="316" t="s">
        <v>14</v>
      </c>
      <c r="I146" s="316" t="s">
        <v>14</v>
      </c>
      <c r="L146" s="315" t="s">
        <v>19</v>
      </c>
      <c r="M146" s="315">
        <v>0</v>
      </c>
      <c r="N146" s="315">
        <v>2.7586206895999998E-2</v>
      </c>
      <c r="O146" s="315">
        <v>7.0833333333000001E-2</v>
      </c>
      <c r="P146" s="315">
        <v>5.7823129250999999E-2</v>
      </c>
      <c r="Q146" s="315">
        <v>7.7694235587999996E-2</v>
      </c>
      <c r="R146" s="315">
        <v>8.3333333332999998E-2</v>
      </c>
      <c r="S146" s="315">
        <v>8.2164328657000005E-2</v>
      </c>
      <c r="T146" s="315">
        <v>9.6273291925000004E-2</v>
      </c>
      <c r="U146" s="315">
        <v>9.9688473520000001E-2</v>
      </c>
      <c r="W146" s="315" t="s">
        <v>14</v>
      </c>
      <c r="X146" s="315" t="s">
        <v>14</v>
      </c>
      <c r="Y146" s="315" t="s">
        <v>14</v>
      </c>
      <c r="Z146" s="315" t="s">
        <v>14</v>
      </c>
      <c r="AA146" s="315" t="s">
        <v>14</v>
      </c>
      <c r="AB146" s="315" t="s">
        <v>14</v>
      </c>
      <c r="AC146" s="315" t="s">
        <v>14</v>
      </c>
      <c r="AD146" s="315" t="s">
        <v>14</v>
      </c>
      <c r="AE146" s="315" t="s">
        <v>14</v>
      </c>
      <c r="AF146" s="315" t="s">
        <v>14</v>
      </c>
      <c r="AH146" s="315" t="s">
        <v>14</v>
      </c>
      <c r="AI146" s="315" t="s">
        <v>14</v>
      </c>
      <c r="AJ146" s="315" t="s">
        <v>14</v>
      </c>
      <c r="AK146" s="315" t="s">
        <v>14</v>
      </c>
      <c r="AL146" s="315" t="s">
        <v>14</v>
      </c>
      <c r="AM146" s="315" t="s">
        <v>14</v>
      </c>
      <c r="AN146" s="315" t="s">
        <v>14</v>
      </c>
      <c r="AO146" s="315" t="s">
        <v>14</v>
      </c>
      <c r="AP146" s="315" t="s">
        <v>14</v>
      </c>
      <c r="AQ146" s="315" t="s">
        <v>14</v>
      </c>
    </row>
    <row r="147" spans="1:43" ht="15" customHeight="1" x14ac:dyDescent="0.2">
      <c r="A147" s="317" t="s">
        <v>16</v>
      </c>
      <c r="C147" s="316">
        <v>0.183950617283</v>
      </c>
      <c r="F147" s="316" t="s">
        <v>14</v>
      </c>
      <c r="I147" s="316" t="s">
        <v>14</v>
      </c>
      <c r="L147" s="315">
        <v>0.33333333333300003</v>
      </c>
      <c r="M147" s="315">
        <v>0.239130434782</v>
      </c>
      <c r="N147" s="315">
        <v>0.16091954022900001</v>
      </c>
      <c r="O147" s="315">
        <v>0.21511627906899999</v>
      </c>
      <c r="P147" s="315">
        <v>0.185897435897</v>
      </c>
      <c r="Q147" s="315">
        <v>0.15503875968899999</v>
      </c>
      <c r="R147" s="315">
        <v>0.229268292682</v>
      </c>
      <c r="S147" s="315">
        <v>0.15748031496000001</v>
      </c>
      <c r="T147" s="315">
        <v>0.160409556313</v>
      </c>
      <c r="U147" s="315">
        <v>0.18909090909000001</v>
      </c>
      <c r="W147" s="315" t="s">
        <v>14</v>
      </c>
      <c r="X147" s="315" t="s">
        <v>14</v>
      </c>
      <c r="Y147" s="315" t="s">
        <v>14</v>
      </c>
      <c r="Z147" s="315" t="s">
        <v>14</v>
      </c>
      <c r="AA147" s="315" t="s">
        <v>14</v>
      </c>
      <c r="AB147" s="315" t="s">
        <v>14</v>
      </c>
      <c r="AC147" s="315" t="s">
        <v>14</v>
      </c>
      <c r="AD147" s="315" t="s">
        <v>14</v>
      </c>
      <c r="AE147" s="315" t="s">
        <v>14</v>
      </c>
      <c r="AF147" s="315" t="s">
        <v>14</v>
      </c>
      <c r="AH147" s="315" t="s">
        <v>14</v>
      </c>
      <c r="AI147" s="315" t="s">
        <v>14</v>
      </c>
      <c r="AJ147" s="315" t="s">
        <v>14</v>
      </c>
      <c r="AK147" s="315" t="s">
        <v>14</v>
      </c>
      <c r="AL147" s="315" t="s">
        <v>14</v>
      </c>
      <c r="AM147" s="315" t="s">
        <v>14</v>
      </c>
      <c r="AN147" s="315" t="s">
        <v>14</v>
      </c>
      <c r="AO147" s="315" t="s">
        <v>14</v>
      </c>
      <c r="AP147" s="315" t="s">
        <v>14</v>
      </c>
      <c r="AQ147" s="315" t="s">
        <v>14</v>
      </c>
    </row>
    <row r="148" spans="1:43" ht="15" customHeight="1" x14ac:dyDescent="0.2">
      <c r="A148" s="317" t="s">
        <v>17</v>
      </c>
      <c r="C148" s="316">
        <v>0.15164334526500001</v>
      </c>
      <c r="F148" s="316" t="s">
        <v>14</v>
      </c>
      <c r="I148" s="316" t="s">
        <v>14</v>
      </c>
      <c r="L148" s="315">
        <v>0</v>
      </c>
      <c r="M148" s="315">
        <v>0.14606741573000001</v>
      </c>
      <c r="N148" s="315">
        <v>0.14549180327799999</v>
      </c>
      <c r="O148" s="315">
        <v>0.15532544378599999</v>
      </c>
      <c r="P148" s="315">
        <v>0.14794816414600001</v>
      </c>
      <c r="Q148" s="315">
        <v>0.12661290322499999</v>
      </c>
      <c r="R148" s="315">
        <v>0.113351877607</v>
      </c>
      <c r="S148" s="315">
        <v>0.128187456926</v>
      </c>
      <c r="T148" s="315">
        <v>0.188500727802</v>
      </c>
      <c r="U148" s="315">
        <v>0.208658623136</v>
      </c>
      <c r="W148" s="315" t="s">
        <v>14</v>
      </c>
      <c r="X148" s="315" t="s">
        <v>14</v>
      </c>
      <c r="Y148" s="315" t="s">
        <v>14</v>
      </c>
      <c r="Z148" s="315" t="s">
        <v>14</v>
      </c>
      <c r="AA148" s="315" t="s">
        <v>14</v>
      </c>
      <c r="AB148" s="315" t="s">
        <v>14</v>
      </c>
      <c r="AC148" s="315" t="s">
        <v>14</v>
      </c>
      <c r="AD148" s="315" t="s">
        <v>14</v>
      </c>
      <c r="AE148" s="315" t="s">
        <v>14</v>
      </c>
      <c r="AF148" s="315" t="s">
        <v>14</v>
      </c>
      <c r="AH148" s="315" t="s">
        <v>14</v>
      </c>
      <c r="AI148" s="315" t="s">
        <v>14</v>
      </c>
      <c r="AJ148" s="315" t="s">
        <v>14</v>
      </c>
      <c r="AK148" s="315" t="s">
        <v>14</v>
      </c>
      <c r="AL148" s="315" t="s">
        <v>14</v>
      </c>
      <c r="AM148" s="315" t="s">
        <v>14</v>
      </c>
      <c r="AN148" s="315" t="s">
        <v>14</v>
      </c>
      <c r="AO148" s="315" t="s">
        <v>14</v>
      </c>
      <c r="AP148" s="315" t="s">
        <v>14</v>
      </c>
      <c r="AQ148" s="315" t="s">
        <v>14</v>
      </c>
    </row>
    <row r="149" spans="1:43" ht="15" customHeight="1" x14ac:dyDescent="0.2">
      <c r="A149" s="317" t="s">
        <v>18</v>
      </c>
      <c r="C149" s="316">
        <v>0.19602272727200001</v>
      </c>
      <c r="F149" s="316" t="s">
        <v>14</v>
      </c>
      <c r="I149" s="316" t="s">
        <v>14</v>
      </c>
      <c r="L149" s="315" t="s">
        <v>19</v>
      </c>
      <c r="M149" s="315">
        <v>0</v>
      </c>
      <c r="N149" s="315">
        <v>8.3333333332999998E-2</v>
      </c>
      <c r="O149" s="315">
        <v>0.111111111111</v>
      </c>
      <c r="P149" s="315">
        <v>0.181818181818</v>
      </c>
      <c r="Q149" s="315">
        <v>0.15384615384600001</v>
      </c>
      <c r="R149" s="315">
        <v>0.186440677966</v>
      </c>
      <c r="S149" s="315">
        <v>0.24615384615300001</v>
      </c>
      <c r="T149" s="315">
        <v>0.25862068965500001</v>
      </c>
      <c r="U149" s="315">
        <v>0.2</v>
      </c>
      <c r="W149" s="315" t="s">
        <v>14</v>
      </c>
      <c r="X149" s="315" t="s">
        <v>14</v>
      </c>
      <c r="Y149" s="315" t="s">
        <v>14</v>
      </c>
      <c r="Z149" s="315" t="s">
        <v>14</v>
      </c>
      <c r="AA149" s="315" t="s">
        <v>14</v>
      </c>
      <c r="AB149" s="315" t="s">
        <v>14</v>
      </c>
      <c r="AC149" s="315" t="s">
        <v>14</v>
      </c>
      <c r="AD149" s="315" t="s">
        <v>14</v>
      </c>
      <c r="AE149" s="315" t="s">
        <v>14</v>
      </c>
      <c r="AF149" s="315" t="s">
        <v>14</v>
      </c>
      <c r="AH149" s="315" t="s">
        <v>14</v>
      </c>
      <c r="AI149" s="315" t="s">
        <v>14</v>
      </c>
      <c r="AJ149" s="315" t="s">
        <v>14</v>
      </c>
      <c r="AK149" s="315" t="s">
        <v>14</v>
      </c>
      <c r="AL149" s="315" t="s">
        <v>14</v>
      </c>
      <c r="AM149" s="315" t="s">
        <v>14</v>
      </c>
      <c r="AN149" s="315" t="s">
        <v>14</v>
      </c>
      <c r="AO149" s="315" t="s">
        <v>14</v>
      </c>
      <c r="AP149" s="315" t="s">
        <v>14</v>
      </c>
      <c r="AQ149" s="315" t="s">
        <v>14</v>
      </c>
    </row>
    <row r="150" spans="1:43" ht="15" customHeight="1" x14ac:dyDescent="0.2">
      <c r="A150" s="317" t="s">
        <v>20</v>
      </c>
      <c r="C150" s="316">
        <v>0.122362869198</v>
      </c>
      <c r="F150" s="316" t="s">
        <v>14</v>
      </c>
      <c r="I150" s="316" t="s">
        <v>14</v>
      </c>
      <c r="L150" s="315" t="s">
        <v>19</v>
      </c>
      <c r="M150" s="315">
        <v>0</v>
      </c>
      <c r="N150" s="315">
        <v>6.6666666666000005E-2</v>
      </c>
      <c r="O150" s="315">
        <v>0.134615384615</v>
      </c>
      <c r="P150" s="315">
        <v>9.0909090908999998E-2</v>
      </c>
      <c r="Q150" s="315">
        <v>0.101265822784</v>
      </c>
      <c r="R150" s="315">
        <v>8.9887640448999995E-2</v>
      </c>
      <c r="S150" s="315">
        <v>0.14912280701700001</v>
      </c>
      <c r="T150" s="315">
        <v>0.13235294117599999</v>
      </c>
      <c r="U150" s="315">
        <v>0.15873015872999999</v>
      </c>
      <c r="W150" s="315" t="s">
        <v>14</v>
      </c>
      <c r="X150" s="315" t="s">
        <v>14</v>
      </c>
      <c r="Y150" s="315" t="s">
        <v>14</v>
      </c>
      <c r="Z150" s="315" t="s">
        <v>14</v>
      </c>
      <c r="AA150" s="315" t="s">
        <v>14</v>
      </c>
      <c r="AB150" s="315" t="s">
        <v>14</v>
      </c>
      <c r="AC150" s="315" t="s">
        <v>14</v>
      </c>
      <c r="AD150" s="315" t="s">
        <v>14</v>
      </c>
      <c r="AE150" s="315" t="s">
        <v>14</v>
      </c>
      <c r="AF150" s="315" t="s">
        <v>14</v>
      </c>
      <c r="AH150" s="315" t="s">
        <v>14</v>
      </c>
      <c r="AI150" s="315" t="s">
        <v>14</v>
      </c>
      <c r="AJ150" s="315" t="s">
        <v>14</v>
      </c>
      <c r="AK150" s="315" t="s">
        <v>14</v>
      </c>
      <c r="AL150" s="315" t="s">
        <v>14</v>
      </c>
      <c r="AM150" s="315" t="s">
        <v>14</v>
      </c>
      <c r="AN150" s="315" t="s">
        <v>14</v>
      </c>
      <c r="AO150" s="315" t="s">
        <v>14</v>
      </c>
      <c r="AP150" s="315" t="s">
        <v>14</v>
      </c>
      <c r="AQ150" s="315" t="s">
        <v>14</v>
      </c>
    </row>
    <row r="151" spans="1:43" ht="15" customHeight="1" x14ac:dyDescent="0.2">
      <c r="A151" s="317" t="s">
        <v>21</v>
      </c>
      <c r="C151" s="316">
        <v>0.121621621621</v>
      </c>
      <c r="F151" s="316" t="s">
        <v>14</v>
      </c>
      <c r="I151" s="316" t="s">
        <v>14</v>
      </c>
      <c r="L151" s="315" t="s">
        <v>19</v>
      </c>
      <c r="M151" s="315">
        <v>0</v>
      </c>
      <c r="N151" s="315">
        <v>0.166666666666</v>
      </c>
      <c r="O151" s="315">
        <v>0.357142857142</v>
      </c>
      <c r="P151" s="315">
        <v>0</v>
      </c>
      <c r="Q151" s="315">
        <v>0.181818181818</v>
      </c>
      <c r="R151" s="315">
        <v>0.1875</v>
      </c>
      <c r="S151" s="315">
        <v>0</v>
      </c>
      <c r="T151" s="315">
        <v>9.6774193548000001E-2</v>
      </c>
      <c r="U151" s="315">
        <v>0.13333333333299999</v>
      </c>
      <c r="W151" s="315" t="s">
        <v>14</v>
      </c>
      <c r="X151" s="315" t="s">
        <v>14</v>
      </c>
      <c r="Y151" s="315" t="s">
        <v>14</v>
      </c>
      <c r="Z151" s="315" t="s">
        <v>14</v>
      </c>
      <c r="AA151" s="315" t="s">
        <v>14</v>
      </c>
      <c r="AB151" s="315" t="s">
        <v>14</v>
      </c>
      <c r="AC151" s="315" t="s">
        <v>14</v>
      </c>
      <c r="AD151" s="315" t="s">
        <v>14</v>
      </c>
      <c r="AE151" s="315" t="s">
        <v>14</v>
      </c>
      <c r="AF151" s="315" t="s">
        <v>14</v>
      </c>
      <c r="AH151" s="315" t="s">
        <v>14</v>
      </c>
      <c r="AI151" s="315" t="s">
        <v>14</v>
      </c>
      <c r="AJ151" s="315" t="s">
        <v>14</v>
      </c>
      <c r="AK151" s="315" t="s">
        <v>14</v>
      </c>
      <c r="AL151" s="315" t="s">
        <v>14</v>
      </c>
      <c r="AM151" s="315" t="s">
        <v>14</v>
      </c>
      <c r="AN151" s="315" t="s">
        <v>14</v>
      </c>
      <c r="AO151" s="315" t="s">
        <v>14</v>
      </c>
      <c r="AP151" s="315" t="s">
        <v>14</v>
      </c>
      <c r="AQ151" s="315" t="s">
        <v>14</v>
      </c>
    </row>
    <row r="152" spans="1:43" ht="15" customHeight="1" x14ac:dyDescent="0.2">
      <c r="A152" s="317" t="s">
        <v>22</v>
      </c>
      <c r="C152" s="316">
        <v>9.0909090908999998E-2</v>
      </c>
      <c r="F152" s="316" t="s">
        <v>14</v>
      </c>
      <c r="I152" s="316" t="s">
        <v>14</v>
      </c>
      <c r="L152" s="315" t="s">
        <v>19</v>
      </c>
      <c r="M152" s="315">
        <v>0</v>
      </c>
      <c r="N152" s="315">
        <v>0</v>
      </c>
      <c r="O152" s="315">
        <v>0.25</v>
      </c>
      <c r="P152" s="315">
        <v>0.166666666666</v>
      </c>
      <c r="Q152" s="315">
        <v>0.5</v>
      </c>
      <c r="R152" s="315">
        <v>0</v>
      </c>
      <c r="S152" s="315">
        <v>0</v>
      </c>
      <c r="T152" s="315">
        <v>0</v>
      </c>
      <c r="U152" s="315">
        <v>0</v>
      </c>
      <c r="W152" s="315" t="s">
        <v>14</v>
      </c>
      <c r="X152" s="315" t="s">
        <v>14</v>
      </c>
      <c r="Y152" s="315" t="s">
        <v>14</v>
      </c>
      <c r="Z152" s="315" t="s">
        <v>14</v>
      </c>
      <c r="AA152" s="315" t="s">
        <v>14</v>
      </c>
      <c r="AB152" s="315" t="s">
        <v>14</v>
      </c>
      <c r="AC152" s="315" t="s">
        <v>14</v>
      </c>
      <c r="AD152" s="315" t="s">
        <v>14</v>
      </c>
      <c r="AE152" s="315" t="s">
        <v>14</v>
      </c>
      <c r="AF152" s="315" t="s">
        <v>14</v>
      </c>
      <c r="AH152" s="315" t="s">
        <v>14</v>
      </c>
      <c r="AI152" s="315" t="s">
        <v>14</v>
      </c>
      <c r="AJ152" s="315" t="s">
        <v>14</v>
      </c>
      <c r="AK152" s="315" t="s">
        <v>14</v>
      </c>
      <c r="AL152" s="315" t="s">
        <v>14</v>
      </c>
      <c r="AM152" s="315" t="s">
        <v>14</v>
      </c>
      <c r="AN152" s="315" t="s">
        <v>14</v>
      </c>
      <c r="AO152" s="315" t="s">
        <v>14</v>
      </c>
      <c r="AP152" s="315" t="s">
        <v>14</v>
      </c>
      <c r="AQ152" s="315" t="s">
        <v>14</v>
      </c>
    </row>
    <row r="153" spans="1:43" ht="2.1" customHeight="1" thickBot="1" x14ac:dyDescent="0.25"/>
    <row r="154" spans="1:43" ht="15" customHeight="1" x14ac:dyDescent="0.2">
      <c r="A154" s="327"/>
      <c r="B154" s="327"/>
      <c r="C154" s="327"/>
      <c r="D154" s="327"/>
      <c r="E154" s="327"/>
      <c r="F154" s="327"/>
      <c r="G154" s="327"/>
      <c r="H154" s="327"/>
      <c r="I154" s="327"/>
      <c r="J154" s="327"/>
      <c r="L154" s="326"/>
      <c r="M154" s="326"/>
      <c r="N154" s="326"/>
      <c r="O154" s="326"/>
      <c r="P154" s="326"/>
      <c r="Q154" s="326"/>
      <c r="R154" s="326"/>
      <c r="S154" s="326"/>
      <c r="T154" s="326"/>
      <c r="U154" s="326"/>
      <c r="W154" s="326"/>
      <c r="X154" s="326"/>
      <c r="Y154" s="326"/>
      <c r="Z154" s="326"/>
      <c r="AA154" s="326"/>
      <c r="AB154" s="326"/>
      <c r="AC154" s="326"/>
      <c r="AD154" s="326"/>
      <c r="AE154" s="326"/>
      <c r="AF154" s="326"/>
      <c r="AH154" s="326"/>
      <c r="AI154" s="326"/>
      <c r="AJ154" s="326"/>
      <c r="AK154" s="326"/>
      <c r="AL154" s="326"/>
      <c r="AM154" s="326"/>
      <c r="AN154" s="326"/>
      <c r="AO154" s="326"/>
      <c r="AP154" s="326"/>
      <c r="AQ154" s="326"/>
    </row>
    <row r="155" spans="1:43" ht="30" customHeight="1" thickBot="1" x14ac:dyDescent="0.25">
      <c r="A155" s="908" t="s">
        <v>585</v>
      </c>
      <c r="B155" s="898"/>
      <c r="C155" s="898"/>
      <c r="D155" s="898"/>
      <c r="E155" s="898"/>
      <c r="F155" s="898"/>
      <c r="G155" s="898"/>
      <c r="H155" s="898"/>
      <c r="I155" s="898"/>
      <c r="J155" s="898"/>
      <c r="K155" s="314"/>
      <c r="L155" s="378"/>
      <c r="M155" s="378"/>
      <c r="N155" s="378"/>
      <c r="O155" s="378"/>
      <c r="P155" s="378"/>
      <c r="Q155" s="378"/>
      <c r="R155" s="378"/>
      <c r="S155" s="378"/>
      <c r="T155" s="378"/>
      <c r="U155" s="378"/>
    </row>
    <row r="156" spans="1:43" s="310" customFormat="1" ht="20.100000000000001" customHeight="1" x14ac:dyDescent="0.25">
      <c r="A156" s="905" t="s">
        <v>5</v>
      </c>
      <c r="B156" s="325"/>
      <c r="C156" s="889" t="s">
        <v>6</v>
      </c>
      <c r="D156" s="889"/>
      <c r="E156" s="325"/>
      <c r="F156" s="889" t="s">
        <v>7</v>
      </c>
      <c r="G156" s="889"/>
      <c r="H156" s="325"/>
      <c r="I156" s="889" t="s">
        <v>8</v>
      </c>
      <c r="J156" s="889"/>
      <c r="K156" s="324"/>
      <c r="L156" s="901" t="s">
        <v>432</v>
      </c>
      <c r="M156" s="901"/>
      <c r="N156" s="901"/>
      <c r="O156" s="901"/>
      <c r="P156" s="901"/>
      <c r="Q156" s="901"/>
      <c r="R156" s="901"/>
      <c r="S156" s="901"/>
      <c r="T156" s="901"/>
      <c r="U156" s="901"/>
      <c r="W156" s="901" t="s">
        <v>431</v>
      </c>
      <c r="X156" s="901"/>
      <c r="Y156" s="901"/>
      <c r="Z156" s="901"/>
      <c r="AA156" s="901"/>
      <c r="AB156" s="901"/>
      <c r="AC156" s="901"/>
      <c r="AD156" s="901"/>
      <c r="AE156" s="901"/>
      <c r="AF156" s="901"/>
      <c r="AH156" s="901" t="s">
        <v>430</v>
      </c>
      <c r="AI156" s="901"/>
      <c r="AJ156" s="901"/>
      <c r="AK156" s="901"/>
      <c r="AL156" s="901"/>
      <c r="AM156" s="901"/>
      <c r="AN156" s="901"/>
      <c r="AO156" s="901"/>
      <c r="AP156" s="901"/>
      <c r="AQ156" s="901"/>
    </row>
    <row r="157" spans="1:43" s="310" customFormat="1" ht="20.100000000000001" customHeight="1" x14ac:dyDescent="0.25">
      <c r="A157" s="906"/>
      <c r="B157" s="197"/>
      <c r="C157" s="282" t="s">
        <v>418</v>
      </c>
      <c r="D157" s="282" t="s">
        <v>406</v>
      </c>
      <c r="E157" s="197"/>
      <c r="F157" s="282" t="s">
        <v>418</v>
      </c>
      <c r="G157" s="282" t="s">
        <v>406</v>
      </c>
      <c r="H157" s="197"/>
      <c r="I157" s="282" t="s">
        <v>418</v>
      </c>
      <c r="J157" s="282" t="s">
        <v>406</v>
      </c>
      <c r="K157" s="197"/>
      <c r="L157" s="323">
        <v>2008</v>
      </c>
      <c r="M157" s="323">
        <v>2009</v>
      </c>
      <c r="N157" s="323">
        <v>2010</v>
      </c>
      <c r="O157" s="323">
        <v>2011</v>
      </c>
      <c r="P157" s="323">
        <v>2012</v>
      </c>
      <c r="Q157" s="323">
        <v>2013</v>
      </c>
      <c r="R157" s="323">
        <v>2014</v>
      </c>
      <c r="S157" s="323">
        <v>2015</v>
      </c>
      <c r="T157" s="323">
        <v>2016</v>
      </c>
      <c r="U157" s="323">
        <v>2017</v>
      </c>
      <c r="W157" s="323">
        <v>2008</v>
      </c>
      <c r="X157" s="323">
        <v>2009</v>
      </c>
      <c r="Y157" s="323">
        <v>2010</v>
      </c>
      <c r="Z157" s="323">
        <v>2011</v>
      </c>
      <c r="AA157" s="323">
        <v>2012</v>
      </c>
      <c r="AB157" s="323">
        <v>2013</v>
      </c>
      <c r="AC157" s="323">
        <v>2014</v>
      </c>
      <c r="AD157" s="323">
        <v>2015</v>
      </c>
      <c r="AE157" s="323">
        <v>2016</v>
      </c>
      <c r="AF157" s="323">
        <v>2017</v>
      </c>
      <c r="AH157" s="323">
        <v>2008</v>
      </c>
      <c r="AI157" s="323">
        <v>2009</v>
      </c>
      <c r="AJ157" s="323">
        <v>2010</v>
      </c>
      <c r="AK157" s="323">
        <v>2011</v>
      </c>
      <c r="AL157" s="323">
        <v>2012</v>
      </c>
      <c r="AM157" s="323">
        <v>2013</v>
      </c>
      <c r="AN157" s="323">
        <v>2014</v>
      </c>
      <c r="AO157" s="323">
        <v>2015</v>
      </c>
      <c r="AP157" s="323">
        <v>2016</v>
      </c>
      <c r="AQ157" s="323">
        <v>2017</v>
      </c>
    </row>
    <row r="158" spans="1:43" ht="0.95" customHeight="1" x14ac:dyDescent="0.2"/>
    <row r="159" spans="1:43" s="195" customFormat="1" ht="15" customHeight="1" x14ac:dyDescent="0.2">
      <c r="A159" s="196" t="s">
        <v>9</v>
      </c>
      <c r="B159" s="196"/>
      <c r="C159" s="322">
        <v>3.4136417175000003E-2</v>
      </c>
      <c r="D159" s="196"/>
      <c r="E159" s="196"/>
      <c r="F159" s="322">
        <v>1.7702557010000002E-2</v>
      </c>
      <c r="G159" s="196"/>
      <c r="H159" s="196"/>
      <c r="I159" s="322">
        <v>2.8273860338000001E-2</v>
      </c>
      <c r="J159" s="196"/>
      <c r="K159" s="288"/>
      <c r="L159" s="300">
        <v>1.9801980197999999E-2</v>
      </c>
      <c r="M159" s="300">
        <v>3.4870641169000002E-2</v>
      </c>
      <c r="N159" s="300">
        <v>3.5830618892000003E-2</v>
      </c>
      <c r="O159" s="300">
        <v>3.5153980244000002E-2</v>
      </c>
      <c r="P159" s="300">
        <v>3.2932799286999999E-2</v>
      </c>
      <c r="Q159" s="300">
        <v>3.3755274261000001E-2</v>
      </c>
      <c r="R159" s="300">
        <v>2.6893135172999998E-2</v>
      </c>
      <c r="S159" s="300">
        <v>3.1065670467000001E-2</v>
      </c>
      <c r="T159" s="300">
        <v>3.8358608385E-2</v>
      </c>
      <c r="U159" s="300">
        <v>3.972207656E-2</v>
      </c>
      <c r="W159" s="300">
        <v>1.2698412698000001E-2</v>
      </c>
      <c r="X159" s="300">
        <v>1.7241379309999999E-2</v>
      </c>
      <c r="Y159" s="300">
        <v>1.7253683724000001E-2</v>
      </c>
      <c r="Z159" s="300">
        <v>1.8663861693000001E-2</v>
      </c>
      <c r="AA159" s="300">
        <v>1.7650360699000001E-2</v>
      </c>
      <c r="AB159" s="300">
        <v>1.6616634291999999E-2</v>
      </c>
      <c r="AC159" s="300">
        <v>1.5965095756999999E-2</v>
      </c>
      <c r="AD159" s="300">
        <v>1.5354771319E-2</v>
      </c>
      <c r="AE159" s="300">
        <v>2.0263069533E-2</v>
      </c>
      <c r="AF159" s="300">
        <v>1.9684981361000001E-2</v>
      </c>
      <c r="AH159" s="300">
        <v>5.1282051282000002E-2</v>
      </c>
      <c r="AI159" s="300">
        <v>1.6194331983E-2</v>
      </c>
      <c r="AJ159" s="300">
        <v>2.9694323144000001E-2</v>
      </c>
      <c r="AK159" s="300">
        <v>3.1085353002999999E-2</v>
      </c>
      <c r="AL159" s="300">
        <v>2.730970366E-2</v>
      </c>
      <c r="AM159" s="300">
        <v>2.6596953853E-2</v>
      </c>
      <c r="AN159" s="300">
        <v>2.5067329603999999E-2</v>
      </c>
      <c r="AO159" s="300">
        <v>2.7672479149999998E-2</v>
      </c>
      <c r="AP159" s="300">
        <v>3.4646416706000001E-2</v>
      </c>
      <c r="AQ159" s="300">
        <v>2.8442692198999999E-2</v>
      </c>
    </row>
    <row r="160" spans="1:43" ht="15" customHeight="1" x14ac:dyDescent="0.2">
      <c r="A160" s="191" t="s">
        <v>10</v>
      </c>
      <c r="C160" s="316">
        <v>4.1092327698000003E-2</v>
      </c>
      <c r="F160" s="316">
        <v>2.4840452788000001E-2</v>
      </c>
      <c r="I160" s="316">
        <v>3.8071551559000001E-2</v>
      </c>
      <c r="L160" s="315">
        <v>2.3809523809000002E-2</v>
      </c>
      <c r="M160" s="315">
        <v>3.5842293906000001E-2</v>
      </c>
      <c r="N160" s="315">
        <v>2.600780234E-2</v>
      </c>
      <c r="O160" s="315">
        <v>4.0506329112999999E-2</v>
      </c>
      <c r="P160" s="315">
        <v>3.5099337747999997E-2</v>
      </c>
      <c r="Q160" s="315">
        <v>4.5026178010000001E-2</v>
      </c>
      <c r="R160" s="315">
        <v>3.1292517005999998E-2</v>
      </c>
      <c r="S160" s="315">
        <v>4.1701073492000001E-2</v>
      </c>
      <c r="T160" s="315">
        <v>4.6831955921999999E-2</v>
      </c>
      <c r="U160" s="315">
        <v>4.9662296384E-2</v>
      </c>
      <c r="W160" s="315">
        <v>1.5873015872999999E-2</v>
      </c>
      <c r="X160" s="315">
        <v>2.3913043477999999E-2</v>
      </c>
      <c r="Y160" s="315">
        <v>2.2842126540999999E-2</v>
      </c>
      <c r="Z160" s="315">
        <v>2.6521270866E-2</v>
      </c>
      <c r="AA160" s="315">
        <v>2.4457972870999999E-2</v>
      </c>
      <c r="AB160" s="315">
        <v>2.5569711107000001E-2</v>
      </c>
      <c r="AC160" s="315">
        <v>2.3989374947999999E-2</v>
      </c>
      <c r="AD160" s="315">
        <v>2.1307918796999999E-2</v>
      </c>
      <c r="AE160" s="315">
        <v>2.5073518031000001E-2</v>
      </c>
      <c r="AF160" s="315">
        <v>2.8532298561000001E-2</v>
      </c>
      <c r="AH160" s="315">
        <v>0</v>
      </c>
      <c r="AI160" s="315">
        <v>0</v>
      </c>
      <c r="AJ160" s="315">
        <v>1.6574585635E-2</v>
      </c>
      <c r="AK160" s="315">
        <v>1.7064846416E-2</v>
      </c>
      <c r="AL160" s="315">
        <v>3.8461538460999999E-2</v>
      </c>
      <c r="AM160" s="315">
        <v>3.8258575197000003E-2</v>
      </c>
      <c r="AN160" s="315">
        <v>3.8374717831999999E-2</v>
      </c>
      <c r="AO160" s="315">
        <v>4.0613718410999998E-2</v>
      </c>
      <c r="AP160" s="315">
        <v>5.4187192118000001E-2</v>
      </c>
      <c r="AQ160" s="315">
        <v>3.2094594593999999E-2</v>
      </c>
    </row>
    <row r="161" spans="1:43" ht="15" customHeight="1" x14ac:dyDescent="0.2">
      <c r="A161" s="191" t="s">
        <v>11</v>
      </c>
      <c r="C161" s="316">
        <v>5.7663939922000002E-2</v>
      </c>
      <c r="F161" s="316">
        <v>3.0684384992000002E-2</v>
      </c>
      <c r="I161" s="316">
        <v>3.8227146814000003E-2</v>
      </c>
      <c r="L161" s="315">
        <v>0</v>
      </c>
      <c r="M161" s="315">
        <v>7.0512820512000002E-2</v>
      </c>
      <c r="N161" s="315">
        <v>7.5709779179E-2</v>
      </c>
      <c r="O161" s="315">
        <v>7.8350515462999995E-2</v>
      </c>
      <c r="P161" s="315">
        <v>6.3492063491999998E-2</v>
      </c>
      <c r="Q161" s="315">
        <v>4.9367088607000002E-2</v>
      </c>
      <c r="R161" s="315">
        <v>4.6934865899999997E-2</v>
      </c>
      <c r="S161" s="315">
        <v>4.8281505728000003E-2</v>
      </c>
      <c r="T161" s="315">
        <v>6.3815342836999994E-2</v>
      </c>
      <c r="U161" s="315">
        <v>5.7358490566000002E-2</v>
      </c>
      <c r="W161" s="315">
        <v>0.166666666666</v>
      </c>
      <c r="X161" s="315">
        <v>3.2110091743000002E-2</v>
      </c>
      <c r="Y161" s="315">
        <v>2.8880866424999999E-2</v>
      </c>
      <c r="Z161" s="315">
        <v>2.9579657498000001E-2</v>
      </c>
      <c r="AA161" s="315">
        <v>3.0283710551000001E-2</v>
      </c>
      <c r="AB161" s="315">
        <v>2.9876123389999999E-2</v>
      </c>
      <c r="AC161" s="315">
        <v>2.8017241379E-2</v>
      </c>
      <c r="AD161" s="315">
        <v>2.7839835023000001E-2</v>
      </c>
      <c r="AE161" s="315">
        <v>3.6125817502000002E-2</v>
      </c>
      <c r="AF161" s="315">
        <v>3.1134649332999999E-2</v>
      </c>
      <c r="AH161" s="315" t="s">
        <v>19</v>
      </c>
      <c r="AI161" s="315">
        <v>0</v>
      </c>
      <c r="AJ161" s="315">
        <v>0</v>
      </c>
      <c r="AK161" s="315">
        <v>5.0847457626999999E-2</v>
      </c>
      <c r="AL161" s="315">
        <v>2.1390374330999998E-2</v>
      </c>
      <c r="AM161" s="315">
        <v>3.7162162162000002E-2</v>
      </c>
      <c r="AN161" s="315">
        <v>2.6595744679999998E-2</v>
      </c>
      <c r="AO161" s="315">
        <v>4.9783549783000001E-2</v>
      </c>
      <c r="AP161" s="315">
        <v>4.9180327868000001E-2</v>
      </c>
      <c r="AQ161" s="315">
        <v>4.0268456374999997E-2</v>
      </c>
    </row>
    <row r="162" spans="1:43" ht="15" customHeight="1" x14ac:dyDescent="0.2">
      <c r="A162" s="191" t="s">
        <v>12</v>
      </c>
      <c r="C162" s="316">
        <v>2.2298600049999999E-2</v>
      </c>
      <c r="F162" s="316">
        <v>1.5030676355E-2</v>
      </c>
      <c r="I162" s="316">
        <v>2.4788219909999999E-2</v>
      </c>
      <c r="L162" s="315">
        <v>2.2727272727000002E-2</v>
      </c>
      <c r="M162" s="315">
        <v>2.2026431717999999E-2</v>
      </c>
      <c r="N162" s="315">
        <v>3.1044214487E-2</v>
      </c>
      <c r="O162" s="315">
        <v>1.9751693002000002E-2</v>
      </c>
      <c r="P162" s="315">
        <v>2.3364485981000001E-2</v>
      </c>
      <c r="Q162" s="315">
        <v>2.1446746637000001E-2</v>
      </c>
      <c r="R162" s="315">
        <v>1.8867924527999999E-2</v>
      </c>
      <c r="S162" s="315">
        <v>1.9322459221999998E-2</v>
      </c>
      <c r="T162" s="315">
        <v>2.2958518131999998E-2</v>
      </c>
      <c r="U162" s="315">
        <v>2.6941362916000001E-2</v>
      </c>
      <c r="W162" s="315">
        <v>1.1661807579999999E-2</v>
      </c>
      <c r="X162" s="315">
        <v>1.5839041094999999E-2</v>
      </c>
      <c r="Y162" s="315">
        <v>1.5891408706999999E-2</v>
      </c>
      <c r="Z162" s="315">
        <v>1.5936473164999999E-2</v>
      </c>
      <c r="AA162" s="315">
        <v>1.593248073E-2</v>
      </c>
      <c r="AB162" s="315">
        <v>1.2581913498999999E-2</v>
      </c>
      <c r="AC162" s="315">
        <v>1.2832852101000001E-2</v>
      </c>
      <c r="AD162" s="315">
        <v>1.286557464E-2</v>
      </c>
      <c r="AE162" s="315">
        <v>1.7569400786999999E-2</v>
      </c>
      <c r="AF162" s="315">
        <v>1.7235541106999999E-2</v>
      </c>
      <c r="AH162" s="315">
        <v>0</v>
      </c>
      <c r="AI162" s="315">
        <v>6.2695924759999999E-3</v>
      </c>
      <c r="AJ162" s="315">
        <v>2.9947916666E-2</v>
      </c>
      <c r="AK162" s="315">
        <v>3.7183544302999999E-2</v>
      </c>
      <c r="AL162" s="315">
        <v>2.6615969581000001E-2</v>
      </c>
      <c r="AM162" s="315">
        <v>2.5184037193999999E-2</v>
      </c>
      <c r="AN162" s="315">
        <v>2.1056265101000001E-2</v>
      </c>
      <c r="AO162" s="315">
        <v>2.0954998281999999E-2</v>
      </c>
      <c r="AP162" s="315">
        <v>2.5351014040000001E-2</v>
      </c>
      <c r="AQ162" s="315">
        <v>2.5901942644999999E-2</v>
      </c>
    </row>
    <row r="163" spans="1:43" ht="15" customHeight="1" thickBot="1" x14ac:dyDescent="0.25">
      <c r="A163" s="191" t="s">
        <v>13</v>
      </c>
      <c r="C163" s="321" t="s">
        <v>19</v>
      </c>
      <c r="D163" s="319"/>
      <c r="F163" s="320">
        <v>1.3302303212999999E-2</v>
      </c>
      <c r="G163" s="319"/>
      <c r="I163" s="320">
        <v>2.6586620926000001E-2</v>
      </c>
      <c r="J163" s="319"/>
      <c r="L163" s="315" t="s">
        <v>19</v>
      </c>
      <c r="M163" s="315" t="s">
        <v>19</v>
      </c>
      <c r="N163" s="315" t="s">
        <v>19</v>
      </c>
      <c r="O163" s="315" t="s">
        <v>19</v>
      </c>
      <c r="P163" s="315" t="s">
        <v>19</v>
      </c>
      <c r="Q163" s="315" t="s">
        <v>19</v>
      </c>
      <c r="R163" s="315" t="s">
        <v>19</v>
      </c>
      <c r="S163" s="315" t="s">
        <v>19</v>
      </c>
      <c r="T163" s="315" t="s">
        <v>19</v>
      </c>
      <c r="U163" s="315" t="s">
        <v>19</v>
      </c>
      <c r="W163" s="315">
        <v>6.4516129030000001E-3</v>
      </c>
      <c r="X163" s="315">
        <v>1.2943432406E-2</v>
      </c>
      <c r="Y163" s="315">
        <v>1.3019000703E-2</v>
      </c>
      <c r="Z163" s="315">
        <v>1.553582752E-2</v>
      </c>
      <c r="AA163" s="315">
        <v>1.2522216835999999E-2</v>
      </c>
      <c r="AB163" s="315">
        <v>1.3436093301999999E-2</v>
      </c>
      <c r="AC163" s="315">
        <v>1.1568284142E-2</v>
      </c>
      <c r="AD163" s="315">
        <v>1.1250827266E-2</v>
      </c>
      <c r="AE163" s="315">
        <v>1.5899006972000002E-2</v>
      </c>
      <c r="AF163" s="315">
        <v>1.3605442176E-2</v>
      </c>
      <c r="AH163" s="315">
        <v>0.166666666666</v>
      </c>
      <c r="AI163" s="315">
        <v>5.9405940593999999E-2</v>
      </c>
      <c r="AJ163" s="315">
        <v>4.7337278105999997E-2</v>
      </c>
      <c r="AK163" s="315">
        <v>1.4184397163E-2</v>
      </c>
      <c r="AL163" s="315">
        <v>2.2187004754000001E-2</v>
      </c>
      <c r="AM163" s="315">
        <v>1.5706806282E-2</v>
      </c>
      <c r="AN163" s="315">
        <v>2.3952095808E-2</v>
      </c>
      <c r="AO163" s="315">
        <v>2.1383647798000002E-2</v>
      </c>
      <c r="AP163" s="315">
        <v>4.2087542087000003E-2</v>
      </c>
      <c r="AQ163" s="315">
        <v>3.0864197530000002E-2</v>
      </c>
    </row>
    <row r="164" spans="1:43" s="195" customFormat="1" ht="15" customHeight="1" thickTop="1" x14ac:dyDescent="0.2">
      <c r="A164" s="277" t="s">
        <v>10</v>
      </c>
      <c r="B164" s="196"/>
      <c r="C164" s="318">
        <v>4.1092327698000003E-2</v>
      </c>
      <c r="D164" s="196"/>
      <c r="E164" s="196"/>
      <c r="F164" s="318">
        <v>2.4840452788000001E-2</v>
      </c>
      <c r="G164" s="196"/>
      <c r="H164" s="196"/>
      <c r="I164" s="318">
        <v>3.8071551559000001E-2</v>
      </c>
      <c r="J164" s="196"/>
      <c r="K164" s="288"/>
      <c r="L164" s="297">
        <v>2.3809523809000002E-2</v>
      </c>
      <c r="M164" s="297">
        <v>3.5842293906000001E-2</v>
      </c>
      <c r="N164" s="297">
        <v>2.600780234E-2</v>
      </c>
      <c r="O164" s="297">
        <v>4.0506329112999999E-2</v>
      </c>
      <c r="P164" s="297">
        <v>3.5099337747999997E-2</v>
      </c>
      <c r="Q164" s="297">
        <v>4.5026178010000001E-2</v>
      </c>
      <c r="R164" s="297">
        <v>3.1292517005999998E-2</v>
      </c>
      <c r="S164" s="297">
        <v>4.1701073492000001E-2</v>
      </c>
      <c r="T164" s="297">
        <v>4.6831955921999999E-2</v>
      </c>
      <c r="U164" s="297">
        <v>4.9662296384E-2</v>
      </c>
      <c r="W164" s="297">
        <v>1.5873015872999999E-2</v>
      </c>
      <c r="X164" s="297">
        <v>2.3913043477999999E-2</v>
      </c>
      <c r="Y164" s="297">
        <v>2.2842126540999999E-2</v>
      </c>
      <c r="Z164" s="297">
        <v>2.6521270866E-2</v>
      </c>
      <c r="AA164" s="297">
        <v>2.4457972870999999E-2</v>
      </c>
      <c r="AB164" s="297">
        <v>2.5569711107000001E-2</v>
      </c>
      <c r="AC164" s="297">
        <v>2.3989374947999999E-2</v>
      </c>
      <c r="AD164" s="297">
        <v>2.1307918796999999E-2</v>
      </c>
      <c r="AE164" s="297">
        <v>2.5073518031000001E-2</v>
      </c>
      <c r="AF164" s="297">
        <v>2.8532298561000001E-2</v>
      </c>
      <c r="AH164" s="297">
        <v>0</v>
      </c>
      <c r="AI164" s="297">
        <v>0</v>
      </c>
      <c r="AJ164" s="297">
        <v>1.6574585635E-2</v>
      </c>
      <c r="AK164" s="297">
        <v>1.7064846416E-2</v>
      </c>
      <c r="AL164" s="297">
        <v>3.8461538460999999E-2</v>
      </c>
      <c r="AM164" s="297">
        <v>3.8258575197000003E-2</v>
      </c>
      <c r="AN164" s="297">
        <v>3.8374717831999999E-2</v>
      </c>
      <c r="AO164" s="297">
        <v>4.0613718410999998E-2</v>
      </c>
      <c r="AP164" s="297">
        <v>5.4187192118000001E-2</v>
      </c>
      <c r="AQ164" s="297">
        <v>3.2094594593999999E-2</v>
      </c>
    </row>
    <row r="165" spans="1:43" ht="15" customHeight="1" x14ac:dyDescent="0.2">
      <c r="A165" s="317" t="s">
        <v>15</v>
      </c>
      <c r="C165" s="316">
        <v>4.2159538974000002E-2</v>
      </c>
      <c r="F165" s="316" t="s">
        <v>14</v>
      </c>
      <c r="I165" s="316" t="s">
        <v>14</v>
      </c>
      <c r="L165" s="315" t="s">
        <v>19</v>
      </c>
      <c r="M165" s="315">
        <v>2.6315789472999999E-2</v>
      </c>
      <c r="N165" s="315">
        <v>1.3793103447999999E-2</v>
      </c>
      <c r="O165" s="315">
        <v>2.9166666665999999E-2</v>
      </c>
      <c r="P165" s="315">
        <v>2.0408163265000001E-2</v>
      </c>
      <c r="Q165" s="315">
        <v>3.7593984961999997E-2</v>
      </c>
      <c r="R165" s="315">
        <v>3.5353535353000003E-2</v>
      </c>
      <c r="S165" s="315">
        <v>5.6112224448E-2</v>
      </c>
      <c r="T165" s="315">
        <v>4.1925465837999998E-2</v>
      </c>
      <c r="U165" s="315">
        <v>6.0747663551000003E-2</v>
      </c>
      <c r="W165" s="315" t="s">
        <v>14</v>
      </c>
      <c r="X165" s="315" t="s">
        <v>14</v>
      </c>
      <c r="Y165" s="315" t="s">
        <v>14</v>
      </c>
      <c r="Z165" s="315" t="s">
        <v>14</v>
      </c>
      <c r="AA165" s="315" t="s">
        <v>14</v>
      </c>
      <c r="AB165" s="315" t="s">
        <v>14</v>
      </c>
      <c r="AC165" s="315" t="s">
        <v>14</v>
      </c>
      <c r="AD165" s="315" t="s">
        <v>14</v>
      </c>
      <c r="AE165" s="315" t="s">
        <v>14</v>
      </c>
      <c r="AF165" s="315" t="s">
        <v>14</v>
      </c>
      <c r="AH165" s="315" t="s">
        <v>14</v>
      </c>
      <c r="AI165" s="315" t="s">
        <v>14</v>
      </c>
      <c r="AJ165" s="315" t="s">
        <v>14</v>
      </c>
      <c r="AK165" s="315" t="s">
        <v>14</v>
      </c>
      <c r="AL165" s="315" t="s">
        <v>14</v>
      </c>
      <c r="AM165" s="315" t="s">
        <v>14</v>
      </c>
      <c r="AN165" s="315" t="s">
        <v>14</v>
      </c>
      <c r="AO165" s="315" t="s">
        <v>14</v>
      </c>
      <c r="AP165" s="315" t="s">
        <v>14</v>
      </c>
      <c r="AQ165" s="315" t="s">
        <v>14</v>
      </c>
    </row>
    <row r="166" spans="1:43" ht="15" customHeight="1" x14ac:dyDescent="0.2">
      <c r="A166" s="317" t="s">
        <v>16</v>
      </c>
      <c r="C166" s="316">
        <v>2.7160493827000001E-2</v>
      </c>
      <c r="F166" s="316" t="s">
        <v>14</v>
      </c>
      <c r="I166" s="316" t="s">
        <v>14</v>
      </c>
      <c r="L166" s="315">
        <v>0</v>
      </c>
      <c r="M166" s="315">
        <v>0</v>
      </c>
      <c r="N166" s="315">
        <v>0</v>
      </c>
      <c r="O166" s="315">
        <v>4.6511627905999997E-2</v>
      </c>
      <c r="P166" s="315">
        <v>3.2051282051000003E-2</v>
      </c>
      <c r="Q166" s="315">
        <v>5.4263565891000003E-2</v>
      </c>
      <c r="R166" s="315">
        <v>2.4390243902000001E-2</v>
      </c>
      <c r="S166" s="315">
        <v>1.9685039370000001E-2</v>
      </c>
      <c r="T166" s="315">
        <v>3.0716723549E-2</v>
      </c>
      <c r="U166" s="315">
        <v>1.8181818180999999E-2</v>
      </c>
      <c r="W166" s="315" t="s">
        <v>14</v>
      </c>
      <c r="X166" s="315" t="s">
        <v>14</v>
      </c>
      <c r="Y166" s="315" t="s">
        <v>14</v>
      </c>
      <c r="Z166" s="315" t="s">
        <v>14</v>
      </c>
      <c r="AA166" s="315" t="s">
        <v>14</v>
      </c>
      <c r="AB166" s="315" t="s">
        <v>14</v>
      </c>
      <c r="AC166" s="315" t="s">
        <v>14</v>
      </c>
      <c r="AD166" s="315" t="s">
        <v>14</v>
      </c>
      <c r="AE166" s="315" t="s">
        <v>14</v>
      </c>
      <c r="AF166" s="315" t="s">
        <v>14</v>
      </c>
      <c r="AH166" s="315" t="s">
        <v>14</v>
      </c>
      <c r="AI166" s="315" t="s">
        <v>14</v>
      </c>
      <c r="AJ166" s="315" t="s">
        <v>14</v>
      </c>
      <c r="AK166" s="315" t="s">
        <v>14</v>
      </c>
      <c r="AL166" s="315" t="s">
        <v>14</v>
      </c>
      <c r="AM166" s="315" t="s">
        <v>14</v>
      </c>
      <c r="AN166" s="315" t="s">
        <v>14</v>
      </c>
      <c r="AO166" s="315" t="s">
        <v>14</v>
      </c>
      <c r="AP166" s="315" t="s">
        <v>14</v>
      </c>
      <c r="AQ166" s="315" t="s">
        <v>14</v>
      </c>
    </row>
    <row r="167" spans="1:43" ht="15" customHeight="1" x14ac:dyDescent="0.2">
      <c r="A167" s="317" t="s">
        <v>17</v>
      </c>
      <c r="C167" s="316">
        <v>4.2303937520000001E-2</v>
      </c>
      <c r="F167" s="316" t="s">
        <v>14</v>
      </c>
      <c r="I167" s="316" t="s">
        <v>14</v>
      </c>
      <c r="L167" s="315">
        <v>2.5641025641000001E-2</v>
      </c>
      <c r="M167" s="315">
        <v>4.4943820224000001E-2</v>
      </c>
      <c r="N167" s="315">
        <v>3.0737704918E-2</v>
      </c>
      <c r="O167" s="315">
        <v>4.4378698224E-2</v>
      </c>
      <c r="P167" s="315">
        <v>3.8876889848000001E-2</v>
      </c>
      <c r="Q167" s="315">
        <v>4.8387096774E-2</v>
      </c>
      <c r="R167" s="315">
        <v>3.1293463143000001E-2</v>
      </c>
      <c r="S167" s="315">
        <v>3.9972432804000001E-2</v>
      </c>
      <c r="T167" s="315">
        <v>5.0218340611000001E-2</v>
      </c>
      <c r="U167" s="315">
        <v>4.826117814E-2</v>
      </c>
      <c r="W167" s="315" t="s">
        <v>14</v>
      </c>
      <c r="X167" s="315" t="s">
        <v>14</v>
      </c>
      <c r="Y167" s="315" t="s">
        <v>14</v>
      </c>
      <c r="Z167" s="315" t="s">
        <v>14</v>
      </c>
      <c r="AA167" s="315" t="s">
        <v>14</v>
      </c>
      <c r="AB167" s="315" t="s">
        <v>14</v>
      </c>
      <c r="AC167" s="315" t="s">
        <v>14</v>
      </c>
      <c r="AD167" s="315" t="s">
        <v>14</v>
      </c>
      <c r="AE167" s="315" t="s">
        <v>14</v>
      </c>
      <c r="AF167" s="315" t="s">
        <v>14</v>
      </c>
      <c r="AH167" s="315" t="s">
        <v>14</v>
      </c>
      <c r="AI167" s="315" t="s">
        <v>14</v>
      </c>
      <c r="AJ167" s="315" t="s">
        <v>14</v>
      </c>
      <c r="AK167" s="315" t="s">
        <v>14</v>
      </c>
      <c r="AL167" s="315" t="s">
        <v>14</v>
      </c>
      <c r="AM167" s="315" t="s">
        <v>14</v>
      </c>
      <c r="AN167" s="315" t="s">
        <v>14</v>
      </c>
      <c r="AO167" s="315" t="s">
        <v>14</v>
      </c>
      <c r="AP167" s="315" t="s">
        <v>14</v>
      </c>
      <c r="AQ167" s="315" t="s">
        <v>14</v>
      </c>
    </row>
    <row r="168" spans="1:43" ht="15" customHeight="1" x14ac:dyDescent="0.2">
      <c r="A168" s="317" t="s">
        <v>18</v>
      </c>
      <c r="C168" s="316">
        <v>3.4090909090000003E-2</v>
      </c>
      <c r="F168" s="316" t="s">
        <v>14</v>
      </c>
      <c r="I168" s="316" t="s">
        <v>14</v>
      </c>
      <c r="L168" s="315" t="s">
        <v>19</v>
      </c>
      <c r="M168" s="315">
        <v>0</v>
      </c>
      <c r="N168" s="315">
        <v>0</v>
      </c>
      <c r="O168" s="315">
        <v>0</v>
      </c>
      <c r="P168" s="315">
        <v>4.5454545454000003E-2</v>
      </c>
      <c r="Q168" s="315">
        <v>2.5641025641000001E-2</v>
      </c>
      <c r="R168" s="315">
        <v>3.3898305083999998E-2</v>
      </c>
      <c r="S168" s="315">
        <v>4.6153846153E-2</v>
      </c>
      <c r="T168" s="315">
        <v>1.7241379309999999E-2</v>
      </c>
      <c r="U168" s="315">
        <v>6.6666666666000005E-2</v>
      </c>
      <c r="W168" s="315" t="s">
        <v>14</v>
      </c>
      <c r="X168" s="315" t="s">
        <v>14</v>
      </c>
      <c r="Y168" s="315" t="s">
        <v>14</v>
      </c>
      <c r="Z168" s="315" t="s">
        <v>14</v>
      </c>
      <c r="AA168" s="315" t="s">
        <v>14</v>
      </c>
      <c r="AB168" s="315" t="s">
        <v>14</v>
      </c>
      <c r="AC168" s="315" t="s">
        <v>14</v>
      </c>
      <c r="AD168" s="315" t="s">
        <v>14</v>
      </c>
      <c r="AE168" s="315" t="s">
        <v>14</v>
      </c>
      <c r="AF168" s="315" t="s">
        <v>14</v>
      </c>
      <c r="AH168" s="315" t="s">
        <v>14</v>
      </c>
      <c r="AI168" s="315" t="s">
        <v>14</v>
      </c>
      <c r="AJ168" s="315" t="s">
        <v>14</v>
      </c>
      <c r="AK168" s="315" t="s">
        <v>14</v>
      </c>
      <c r="AL168" s="315" t="s">
        <v>14</v>
      </c>
      <c r="AM168" s="315" t="s">
        <v>14</v>
      </c>
      <c r="AN168" s="315" t="s">
        <v>14</v>
      </c>
      <c r="AO168" s="315" t="s">
        <v>14</v>
      </c>
      <c r="AP168" s="315" t="s">
        <v>14</v>
      </c>
      <c r="AQ168" s="315" t="s">
        <v>14</v>
      </c>
    </row>
    <row r="169" spans="1:43" ht="15" customHeight="1" x14ac:dyDescent="0.2">
      <c r="A169" s="317" t="s">
        <v>20</v>
      </c>
      <c r="C169" s="316">
        <v>5.9071729957000003E-2</v>
      </c>
      <c r="F169" s="316" t="s">
        <v>14</v>
      </c>
      <c r="I169" s="316" t="s">
        <v>14</v>
      </c>
      <c r="L169" s="315" t="s">
        <v>19</v>
      </c>
      <c r="M169" s="315">
        <v>0.125</v>
      </c>
      <c r="N169" s="315">
        <v>6.6666666666000005E-2</v>
      </c>
      <c r="O169" s="315">
        <v>3.8461538460999999E-2</v>
      </c>
      <c r="P169" s="315">
        <v>5.1948051948E-2</v>
      </c>
      <c r="Q169" s="315">
        <v>1.2658227847999999E-2</v>
      </c>
      <c r="R169" s="315">
        <v>3.3707865167999999E-2</v>
      </c>
      <c r="S169" s="315">
        <v>5.2631578946999998E-2</v>
      </c>
      <c r="T169" s="315">
        <v>9.5588235293999999E-2</v>
      </c>
      <c r="U169" s="315">
        <v>7.9365079364999994E-2</v>
      </c>
      <c r="W169" s="315" t="s">
        <v>14</v>
      </c>
      <c r="X169" s="315" t="s">
        <v>14</v>
      </c>
      <c r="Y169" s="315" t="s">
        <v>14</v>
      </c>
      <c r="Z169" s="315" t="s">
        <v>14</v>
      </c>
      <c r="AA169" s="315" t="s">
        <v>14</v>
      </c>
      <c r="AB169" s="315" t="s">
        <v>14</v>
      </c>
      <c r="AC169" s="315" t="s">
        <v>14</v>
      </c>
      <c r="AD169" s="315" t="s">
        <v>14</v>
      </c>
      <c r="AE169" s="315" t="s">
        <v>14</v>
      </c>
      <c r="AF169" s="315" t="s">
        <v>14</v>
      </c>
      <c r="AH169" s="315" t="s">
        <v>14</v>
      </c>
      <c r="AI169" s="315" t="s">
        <v>14</v>
      </c>
      <c r="AJ169" s="315" t="s">
        <v>14</v>
      </c>
      <c r="AK169" s="315" t="s">
        <v>14</v>
      </c>
      <c r="AL169" s="315" t="s">
        <v>14</v>
      </c>
      <c r="AM169" s="315" t="s">
        <v>14</v>
      </c>
      <c r="AN169" s="315" t="s">
        <v>14</v>
      </c>
      <c r="AO169" s="315" t="s">
        <v>14</v>
      </c>
      <c r="AP169" s="315" t="s">
        <v>14</v>
      </c>
      <c r="AQ169" s="315" t="s">
        <v>14</v>
      </c>
    </row>
    <row r="170" spans="1:43" ht="15" customHeight="1" x14ac:dyDescent="0.2">
      <c r="A170" s="317" t="s">
        <v>21</v>
      </c>
      <c r="C170" s="316">
        <v>3.3783783783000003E-2</v>
      </c>
      <c r="F170" s="316" t="s">
        <v>14</v>
      </c>
      <c r="I170" s="316" t="s">
        <v>14</v>
      </c>
      <c r="L170" s="315" t="s">
        <v>19</v>
      </c>
      <c r="M170" s="315">
        <v>0</v>
      </c>
      <c r="N170" s="315">
        <v>0.166666666666</v>
      </c>
      <c r="O170" s="315">
        <v>7.1428571428000007E-2</v>
      </c>
      <c r="P170" s="315">
        <v>0</v>
      </c>
      <c r="Q170" s="315">
        <v>9.0909090908999998E-2</v>
      </c>
      <c r="R170" s="315">
        <v>0</v>
      </c>
      <c r="S170" s="315">
        <v>3.125E-2</v>
      </c>
      <c r="T170" s="315">
        <v>0</v>
      </c>
      <c r="U170" s="315">
        <v>0</v>
      </c>
      <c r="W170" s="315" t="s">
        <v>14</v>
      </c>
      <c r="X170" s="315" t="s">
        <v>14</v>
      </c>
      <c r="Y170" s="315" t="s">
        <v>14</v>
      </c>
      <c r="Z170" s="315" t="s">
        <v>14</v>
      </c>
      <c r="AA170" s="315" t="s">
        <v>14</v>
      </c>
      <c r="AB170" s="315" t="s">
        <v>14</v>
      </c>
      <c r="AC170" s="315" t="s">
        <v>14</v>
      </c>
      <c r="AD170" s="315" t="s">
        <v>14</v>
      </c>
      <c r="AE170" s="315" t="s">
        <v>14</v>
      </c>
      <c r="AF170" s="315" t="s">
        <v>14</v>
      </c>
      <c r="AH170" s="315" t="s">
        <v>14</v>
      </c>
      <c r="AI170" s="315" t="s">
        <v>14</v>
      </c>
      <c r="AJ170" s="315" t="s">
        <v>14</v>
      </c>
      <c r="AK170" s="315" t="s">
        <v>14</v>
      </c>
      <c r="AL170" s="315" t="s">
        <v>14</v>
      </c>
      <c r="AM170" s="315" t="s">
        <v>14</v>
      </c>
      <c r="AN170" s="315" t="s">
        <v>14</v>
      </c>
      <c r="AO170" s="315" t="s">
        <v>14</v>
      </c>
      <c r="AP170" s="315" t="s">
        <v>14</v>
      </c>
      <c r="AQ170" s="315" t="s">
        <v>14</v>
      </c>
    </row>
    <row r="171" spans="1:43" ht="15" customHeight="1" x14ac:dyDescent="0.2">
      <c r="A171" s="317" t="s">
        <v>22</v>
      </c>
      <c r="C171" s="316">
        <v>0</v>
      </c>
      <c r="F171" s="316" t="s">
        <v>14</v>
      </c>
      <c r="I171" s="316" t="s">
        <v>14</v>
      </c>
      <c r="L171" s="315" t="s">
        <v>19</v>
      </c>
      <c r="M171" s="315">
        <v>0</v>
      </c>
      <c r="N171" s="315">
        <v>0</v>
      </c>
      <c r="O171" s="315">
        <v>0</v>
      </c>
      <c r="P171" s="315">
        <v>0</v>
      </c>
      <c r="Q171" s="315">
        <v>0</v>
      </c>
      <c r="R171" s="315">
        <v>0</v>
      </c>
      <c r="S171" s="315">
        <v>0</v>
      </c>
      <c r="T171" s="315">
        <v>0</v>
      </c>
      <c r="U171" s="315">
        <v>0</v>
      </c>
      <c r="W171" s="315" t="s">
        <v>14</v>
      </c>
      <c r="X171" s="315" t="s">
        <v>14</v>
      </c>
      <c r="Y171" s="315" t="s">
        <v>14</v>
      </c>
      <c r="Z171" s="315" t="s">
        <v>14</v>
      </c>
      <c r="AA171" s="315" t="s">
        <v>14</v>
      </c>
      <c r="AB171" s="315" t="s">
        <v>14</v>
      </c>
      <c r="AC171" s="315" t="s">
        <v>14</v>
      </c>
      <c r="AD171" s="315" t="s">
        <v>14</v>
      </c>
      <c r="AE171" s="315" t="s">
        <v>14</v>
      </c>
      <c r="AF171" s="315" t="s">
        <v>14</v>
      </c>
      <c r="AH171" s="315" t="s">
        <v>14</v>
      </c>
      <c r="AI171" s="315" t="s">
        <v>14</v>
      </c>
      <c r="AJ171" s="315" t="s">
        <v>14</v>
      </c>
      <c r="AK171" s="315" t="s">
        <v>14</v>
      </c>
      <c r="AL171" s="315" t="s">
        <v>14</v>
      </c>
      <c r="AM171" s="315" t="s">
        <v>14</v>
      </c>
      <c r="AN171" s="315" t="s">
        <v>14</v>
      </c>
      <c r="AO171" s="315" t="s">
        <v>14</v>
      </c>
      <c r="AP171" s="315" t="s">
        <v>14</v>
      </c>
      <c r="AQ171" s="315" t="s">
        <v>14</v>
      </c>
    </row>
    <row r="172" spans="1:43" ht="2.1" customHeight="1" thickBot="1" x14ac:dyDescent="0.25"/>
    <row r="173" spans="1:43" ht="15" customHeight="1" x14ac:dyDescent="0.2">
      <c r="A173" s="327"/>
      <c r="B173" s="327"/>
      <c r="C173" s="327"/>
      <c r="D173" s="327"/>
      <c r="E173" s="327"/>
      <c r="F173" s="327"/>
      <c r="G173" s="327"/>
      <c r="H173" s="327"/>
      <c r="I173" s="327"/>
      <c r="J173" s="327"/>
      <c r="L173" s="326"/>
      <c r="M173" s="326"/>
      <c r="N173" s="326"/>
      <c r="O173" s="326"/>
      <c r="P173" s="326"/>
      <c r="Q173" s="326"/>
      <c r="R173" s="326"/>
      <c r="S173" s="326"/>
      <c r="T173" s="326"/>
      <c r="U173" s="326"/>
      <c r="W173" s="326"/>
      <c r="X173" s="326"/>
      <c r="Y173" s="326"/>
      <c r="Z173" s="326"/>
      <c r="AA173" s="326"/>
      <c r="AB173" s="326"/>
      <c r="AC173" s="326"/>
      <c r="AD173" s="326"/>
      <c r="AE173" s="326"/>
      <c r="AF173" s="326"/>
      <c r="AH173" s="326"/>
      <c r="AI173" s="326"/>
      <c r="AJ173" s="326"/>
      <c r="AK173" s="326"/>
      <c r="AL173" s="326"/>
      <c r="AM173" s="326"/>
      <c r="AN173" s="326"/>
      <c r="AO173" s="326"/>
      <c r="AP173" s="326"/>
      <c r="AQ173" s="326"/>
    </row>
    <row r="174" spans="1:43" ht="15" customHeight="1" thickBot="1" x14ac:dyDescent="0.25">
      <c r="A174" s="898" t="s">
        <v>433</v>
      </c>
      <c r="B174" s="898"/>
      <c r="C174" s="898"/>
      <c r="D174" s="898"/>
      <c r="E174" s="898"/>
      <c r="F174" s="898"/>
      <c r="G174" s="898"/>
      <c r="H174" s="898"/>
      <c r="I174" s="898"/>
      <c r="J174" s="898"/>
      <c r="K174" s="314"/>
      <c r="L174" s="378"/>
      <c r="M174" s="378"/>
      <c r="N174" s="378"/>
      <c r="O174" s="378"/>
      <c r="P174" s="378"/>
      <c r="Q174" s="378"/>
      <c r="R174" s="378"/>
      <c r="S174" s="378"/>
      <c r="T174" s="378"/>
      <c r="U174" s="378"/>
    </row>
    <row r="175" spans="1:43" s="310" customFormat="1" ht="20.100000000000001" customHeight="1" x14ac:dyDescent="0.25">
      <c r="A175" s="905" t="s">
        <v>5</v>
      </c>
      <c r="B175" s="325"/>
      <c r="C175" s="889" t="s">
        <v>6</v>
      </c>
      <c r="D175" s="889"/>
      <c r="E175" s="325"/>
      <c r="F175" s="889" t="s">
        <v>7</v>
      </c>
      <c r="G175" s="889"/>
      <c r="H175" s="325"/>
      <c r="I175" s="889" t="s">
        <v>8</v>
      </c>
      <c r="J175" s="889"/>
      <c r="K175" s="324"/>
      <c r="L175" s="901" t="s">
        <v>432</v>
      </c>
      <c r="M175" s="901"/>
      <c r="N175" s="901"/>
      <c r="O175" s="901"/>
      <c r="P175" s="901"/>
      <c r="Q175" s="901"/>
      <c r="R175" s="901"/>
      <c r="S175" s="901"/>
      <c r="T175" s="901"/>
      <c r="U175" s="901"/>
      <c r="W175" s="901" t="s">
        <v>431</v>
      </c>
      <c r="X175" s="901"/>
      <c r="Y175" s="901"/>
      <c r="Z175" s="901"/>
      <c r="AA175" s="901"/>
      <c r="AB175" s="901"/>
      <c r="AC175" s="901"/>
      <c r="AD175" s="901"/>
      <c r="AE175" s="901"/>
      <c r="AF175" s="901"/>
      <c r="AH175" s="901" t="s">
        <v>430</v>
      </c>
      <c r="AI175" s="901"/>
      <c r="AJ175" s="901"/>
      <c r="AK175" s="901"/>
      <c r="AL175" s="901"/>
      <c r="AM175" s="901"/>
      <c r="AN175" s="901"/>
      <c r="AO175" s="901"/>
      <c r="AP175" s="901"/>
      <c r="AQ175" s="901"/>
    </row>
    <row r="176" spans="1:43" s="310" customFormat="1" ht="20.100000000000001" customHeight="1" x14ac:dyDescent="0.25">
      <c r="A176" s="906"/>
      <c r="B176" s="197"/>
      <c r="C176" s="282" t="s">
        <v>418</v>
      </c>
      <c r="D176" s="282" t="s">
        <v>406</v>
      </c>
      <c r="E176" s="197"/>
      <c r="F176" s="282" t="s">
        <v>418</v>
      </c>
      <c r="G176" s="282" t="s">
        <v>406</v>
      </c>
      <c r="H176" s="197"/>
      <c r="I176" s="282" t="s">
        <v>418</v>
      </c>
      <c r="J176" s="282" t="s">
        <v>406</v>
      </c>
      <c r="K176" s="197"/>
      <c r="L176" s="323">
        <v>2008</v>
      </c>
      <c r="M176" s="323">
        <v>2009</v>
      </c>
      <c r="N176" s="323">
        <v>2010</v>
      </c>
      <c r="O176" s="323">
        <v>2011</v>
      </c>
      <c r="P176" s="323">
        <v>2012</v>
      </c>
      <c r="Q176" s="323">
        <v>2013</v>
      </c>
      <c r="R176" s="323">
        <v>2014</v>
      </c>
      <c r="S176" s="323">
        <v>2015</v>
      </c>
      <c r="T176" s="323">
        <v>2016</v>
      </c>
      <c r="U176" s="323">
        <v>2017</v>
      </c>
      <c r="W176" s="323">
        <v>2008</v>
      </c>
      <c r="X176" s="323">
        <v>2009</v>
      </c>
      <c r="Y176" s="323">
        <v>2010</v>
      </c>
      <c r="Z176" s="323">
        <v>2011</v>
      </c>
      <c r="AA176" s="323">
        <v>2012</v>
      </c>
      <c r="AB176" s="323">
        <v>2013</v>
      </c>
      <c r="AC176" s="323">
        <v>2014</v>
      </c>
      <c r="AD176" s="323">
        <v>2015</v>
      </c>
      <c r="AE176" s="323">
        <v>2016</v>
      </c>
      <c r="AF176" s="323">
        <v>2017</v>
      </c>
      <c r="AH176" s="323">
        <v>2008</v>
      </c>
      <c r="AI176" s="323">
        <v>2009</v>
      </c>
      <c r="AJ176" s="323">
        <v>2010</v>
      </c>
      <c r="AK176" s="323">
        <v>2011</v>
      </c>
      <c r="AL176" s="323">
        <v>2012</v>
      </c>
      <c r="AM176" s="323">
        <v>2013</v>
      </c>
      <c r="AN176" s="323">
        <v>2014</v>
      </c>
      <c r="AO176" s="323">
        <v>2015</v>
      </c>
      <c r="AP176" s="323">
        <v>2016</v>
      </c>
      <c r="AQ176" s="323">
        <v>2017</v>
      </c>
    </row>
    <row r="177" spans="1:43" ht="0.95" customHeight="1" x14ac:dyDescent="0.2"/>
    <row r="178" spans="1:43" s="195" customFormat="1" ht="15" customHeight="1" x14ac:dyDescent="0.2">
      <c r="A178" s="196" t="s">
        <v>9</v>
      </c>
      <c r="B178" s="196"/>
      <c r="C178" s="322">
        <v>4.2873969375000001E-2</v>
      </c>
      <c r="D178" s="196"/>
      <c r="E178" s="196"/>
      <c r="F178" s="322">
        <v>5.1326725105999997E-2</v>
      </c>
      <c r="G178" s="196"/>
      <c r="H178" s="196"/>
      <c r="I178" s="322">
        <v>4.0908314836E-2</v>
      </c>
      <c r="J178" s="196"/>
      <c r="K178" s="288"/>
      <c r="L178" s="300">
        <v>9.9009900989999993E-3</v>
      </c>
      <c r="M178" s="300">
        <v>1.9122609673000002E-2</v>
      </c>
      <c r="N178" s="300">
        <v>3.0711959050000001E-2</v>
      </c>
      <c r="O178" s="300">
        <v>3.5735037768000001E-2</v>
      </c>
      <c r="P178" s="300">
        <v>3.7160658654999998E-2</v>
      </c>
      <c r="Q178" s="300">
        <v>3.3021463951000002E-2</v>
      </c>
      <c r="R178" s="300">
        <v>3.6942675159000002E-2</v>
      </c>
      <c r="S178" s="300">
        <v>4.9547778213999999E-2</v>
      </c>
      <c r="T178" s="300">
        <v>4.8171275646000003E-2</v>
      </c>
      <c r="U178" s="300">
        <v>5.6502359726999997E-2</v>
      </c>
      <c r="W178" s="300">
        <v>3.8095238094999997E-2</v>
      </c>
      <c r="X178" s="300">
        <v>4.4578039926999997E-2</v>
      </c>
      <c r="Y178" s="300">
        <v>4.6261701858999998E-2</v>
      </c>
      <c r="Z178" s="300">
        <v>4.5796585484000001E-2</v>
      </c>
      <c r="AA178" s="300">
        <v>4.6901311823000003E-2</v>
      </c>
      <c r="AB178" s="300">
        <v>4.6123962563999997E-2</v>
      </c>
      <c r="AC178" s="300">
        <v>4.8303810705999997E-2</v>
      </c>
      <c r="AD178" s="300">
        <v>5.1809296425999997E-2</v>
      </c>
      <c r="AE178" s="300">
        <v>5.6701557686E-2</v>
      </c>
      <c r="AF178" s="300">
        <v>6.1427161148000002E-2</v>
      </c>
      <c r="AH178" s="300">
        <v>5.1282051282000002E-2</v>
      </c>
      <c r="AI178" s="300">
        <v>2.2267206477E-2</v>
      </c>
      <c r="AJ178" s="300">
        <v>2.9694323144000001E-2</v>
      </c>
      <c r="AK178" s="300">
        <v>3.3719704952000003E-2</v>
      </c>
      <c r="AL178" s="300">
        <v>3.5444509005999998E-2</v>
      </c>
      <c r="AM178" s="300">
        <v>3.7281200271999999E-2</v>
      </c>
      <c r="AN178" s="300">
        <v>3.4389890200000002E-2</v>
      </c>
      <c r="AO178" s="300">
        <v>4.6436694464999997E-2</v>
      </c>
      <c r="AP178" s="300">
        <v>4.7935453251000001E-2</v>
      </c>
      <c r="AQ178" s="300">
        <v>5.2942833004000003E-2</v>
      </c>
    </row>
    <row r="179" spans="1:43" ht="15" customHeight="1" x14ac:dyDescent="0.2">
      <c r="A179" s="191" t="s">
        <v>10</v>
      </c>
      <c r="C179" s="316">
        <v>4.8114434329999997E-2</v>
      </c>
      <c r="F179" s="316">
        <v>7.3147156099999999E-2</v>
      </c>
      <c r="I179" s="316">
        <v>6.3898986034000002E-2</v>
      </c>
      <c r="L179" s="315">
        <v>0</v>
      </c>
      <c r="M179" s="315">
        <v>3.2258064516000003E-2</v>
      </c>
      <c r="N179" s="315">
        <v>3.1209362808000001E-2</v>
      </c>
      <c r="O179" s="315">
        <v>3.5443037974000002E-2</v>
      </c>
      <c r="P179" s="315">
        <v>3.3774834437000002E-2</v>
      </c>
      <c r="Q179" s="315">
        <v>4.1361256543999997E-2</v>
      </c>
      <c r="R179" s="315">
        <v>4.6712018139999999E-2</v>
      </c>
      <c r="S179" s="315">
        <v>5.7803468208000003E-2</v>
      </c>
      <c r="T179" s="315">
        <v>4.9586776859000002E-2</v>
      </c>
      <c r="U179" s="315">
        <v>6.5951529598000005E-2</v>
      </c>
      <c r="W179" s="315">
        <v>7.1428571428000007E-2</v>
      </c>
      <c r="X179" s="315">
        <v>6.1956521739000001E-2</v>
      </c>
      <c r="Y179" s="315">
        <v>6.7313523346999998E-2</v>
      </c>
      <c r="Z179" s="315">
        <v>6.6370490037000004E-2</v>
      </c>
      <c r="AA179" s="315">
        <v>6.9635800491000002E-2</v>
      </c>
      <c r="AB179" s="315">
        <v>6.9531670554000002E-2</v>
      </c>
      <c r="AC179" s="315">
        <v>6.8149746824000004E-2</v>
      </c>
      <c r="AD179" s="315">
        <v>7.4616457460999999E-2</v>
      </c>
      <c r="AE179" s="315">
        <v>7.8702987153000004E-2</v>
      </c>
      <c r="AF179" s="315">
        <v>8.3999086966000003E-2</v>
      </c>
      <c r="AH179" s="315">
        <v>0</v>
      </c>
      <c r="AI179" s="315">
        <v>2.8985507245999999E-2</v>
      </c>
      <c r="AJ179" s="315">
        <v>2.7624309392000002E-2</v>
      </c>
      <c r="AK179" s="315">
        <v>2.0477815699E-2</v>
      </c>
      <c r="AL179" s="315">
        <v>0.05</v>
      </c>
      <c r="AM179" s="315">
        <v>6.0686015831000001E-2</v>
      </c>
      <c r="AN179" s="315">
        <v>5.6433408577000001E-2</v>
      </c>
      <c r="AO179" s="315">
        <v>7.8519855594999993E-2</v>
      </c>
      <c r="AP179" s="315">
        <v>8.1280788177000005E-2</v>
      </c>
      <c r="AQ179" s="315">
        <v>7.7702702701999998E-2</v>
      </c>
    </row>
    <row r="180" spans="1:43" ht="15" customHeight="1" x14ac:dyDescent="0.2">
      <c r="A180" s="191" t="s">
        <v>11</v>
      </c>
      <c r="C180" s="316">
        <v>5.3774976532000002E-2</v>
      </c>
      <c r="F180" s="316">
        <v>5.9550001466000001E-2</v>
      </c>
      <c r="I180" s="316">
        <v>4.0443213296000001E-2</v>
      </c>
      <c r="L180" s="315">
        <v>0</v>
      </c>
      <c r="M180" s="315">
        <v>1.2820512819999999E-2</v>
      </c>
      <c r="N180" s="315">
        <v>5.0473186119000001E-2</v>
      </c>
      <c r="O180" s="315">
        <v>6.1855670102999999E-2</v>
      </c>
      <c r="P180" s="315">
        <v>4.9206349205999998E-2</v>
      </c>
      <c r="Q180" s="315">
        <v>3.2911392405000003E-2</v>
      </c>
      <c r="R180" s="315">
        <v>4.5019157088E-2</v>
      </c>
      <c r="S180" s="315">
        <v>6.2193126022E-2</v>
      </c>
      <c r="T180" s="315">
        <v>6.5173116089000005E-2</v>
      </c>
      <c r="U180" s="315">
        <v>5.8113207547000001E-2</v>
      </c>
      <c r="W180" s="315">
        <v>0</v>
      </c>
      <c r="X180" s="315">
        <v>7.3394495411999994E-2</v>
      </c>
      <c r="Y180" s="315">
        <v>5.1444043320999999E-2</v>
      </c>
      <c r="Z180" s="315">
        <v>5.8121432277999999E-2</v>
      </c>
      <c r="AA180" s="315">
        <v>6.0248645201999997E-2</v>
      </c>
      <c r="AB180" s="315">
        <v>4.930774836E-2</v>
      </c>
      <c r="AC180" s="315">
        <v>5.2703761755000002E-2</v>
      </c>
      <c r="AD180" s="315">
        <v>5.7913730880999999E-2</v>
      </c>
      <c r="AE180" s="315">
        <v>6.4154469012000004E-2</v>
      </c>
      <c r="AF180" s="315">
        <v>6.9812229175999996E-2</v>
      </c>
      <c r="AH180" s="315" t="s">
        <v>19</v>
      </c>
      <c r="AI180" s="315">
        <v>0</v>
      </c>
      <c r="AJ180" s="315">
        <v>0</v>
      </c>
      <c r="AK180" s="315">
        <v>5.0847457626999999E-2</v>
      </c>
      <c r="AL180" s="315">
        <v>4.8128342244999997E-2</v>
      </c>
      <c r="AM180" s="315">
        <v>2.7027027027000002E-2</v>
      </c>
      <c r="AN180" s="315">
        <v>5.3191489361000002E-2</v>
      </c>
      <c r="AO180" s="315">
        <v>4.5454545454000003E-2</v>
      </c>
      <c r="AP180" s="315">
        <v>2.868852459E-2</v>
      </c>
      <c r="AQ180" s="315">
        <v>3.3557046978999999E-2</v>
      </c>
    </row>
    <row r="181" spans="1:43" ht="15" customHeight="1" x14ac:dyDescent="0.2">
      <c r="A181" s="191" t="s">
        <v>12</v>
      </c>
      <c r="C181" s="316">
        <v>3.6088523764999998E-2</v>
      </c>
      <c r="F181" s="316">
        <v>3.6993667926999999E-2</v>
      </c>
      <c r="I181" s="316">
        <v>3.2236056626000001E-2</v>
      </c>
      <c r="L181" s="315">
        <v>2.2727272727000002E-2</v>
      </c>
      <c r="M181" s="315">
        <v>1.3215859030000001E-2</v>
      </c>
      <c r="N181" s="315">
        <v>2.4459078079999998E-2</v>
      </c>
      <c r="O181" s="315">
        <v>2.8781038373999999E-2</v>
      </c>
      <c r="P181" s="315">
        <v>3.6108751061999997E-2</v>
      </c>
      <c r="Q181" s="315">
        <v>2.7262813521999999E-2</v>
      </c>
      <c r="R181" s="315">
        <v>2.9088050314E-2</v>
      </c>
      <c r="S181" s="315">
        <v>4.0652446675000002E-2</v>
      </c>
      <c r="T181" s="315">
        <v>4.0699191234000003E-2</v>
      </c>
      <c r="U181" s="315">
        <v>4.9656629687999998E-2</v>
      </c>
      <c r="W181" s="315">
        <v>2.6239067054999999E-2</v>
      </c>
      <c r="X181" s="315">
        <v>3.2962328766999997E-2</v>
      </c>
      <c r="Y181" s="315">
        <v>3.3686475749000001E-2</v>
      </c>
      <c r="Z181" s="315">
        <v>3.1599123766999998E-2</v>
      </c>
      <c r="AA181" s="315">
        <v>3.2295569046999997E-2</v>
      </c>
      <c r="AB181" s="315">
        <v>3.3289646132999999E-2</v>
      </c>
      <c r="AC181" s="315">
        <v>3.3115887783000002E-2</v>
      </c>
      <c r="AD181" s="315">
        <v>3.6905630346000001E-2</v>
      </c>
      <c r="AE181" s="315">
        <v>4.3212123216999999E-2</v>
      </c>
      <c r="AF181" s="315">
        <v>4.6898279831999998E-2</v>
      </c>
      <c r="AH181" s="315">
        <v>5.2631578946999998E-2</v>
      </c>
      <c r="AI181" s="315">
        <v>1.2539184952E-2</v>
      </c>
      <c r="AJ181" s="315">
        <v>2.9947916666E-2</v>
      </c>
      <c r="AK181" s="315">
        <v>3.1645569620000001E-2</v>
      </c>
      <c r="AL181" s="315">
        <v>3.3269961977000002E-2</v>
      </c>
      <c r="AM181" s="315">
        <v>3.2158078264000002E-2</v>
      </c>
      <c r="AN181" s="315">
        <v>2.5888850535000001E-2</v>
      </c>
      <c r="AO181" s="315">
        <v>3.3321882513999999E-2</v>
      </c>
      <c r="AP181" s="315">
        <v>3.2371294851000001E-2</v>
      </c>
      <c r="AQ181" s="315">
        <v>4.2090656799000002E-2</v>
      </c>
    </row>
    <row r="182" spans="1:43" ht="15" customHeight="1" thickBot="1" x14ac:dyDescent="0.25">
      <c r="A182" s="191" t="s">
        <v>13</v>
      </c>
      <c r="C182" s="321" t="s">
        <v>19</v>
      </c>
      <c r="D182" s="319"/>
      <c r="F182" s="320">
        <v>5.7846555484000001E-2</v>
      </c>
      <c r="G182" s="319"/>
      <c r="I182" s="320">
        <v>4.8027444252999998E-2</v>
      </c>
      <c r="J182" s="319"/>
      <c r="L182" s="315" t="s">
        <v>19</v>
      </c>
      <c r="M182" s="315" t="s">
        <v>19</v>
      </c>
      <c r="N182" s="315" t="s">
        <v>19</v>
      </c>
      <c r="O182" s="315" t="s">
        <v>19</v>
      </c>
      <c r="P182" s="315" t="s">
        <v>19</v>
      </c>
      <c r="Q182" s="315" t="s">
        <v>19</v>
      </c>
      <c r="R182" s="315" t="s">
        <v>19</v>
      </c>
      <c r="S182" s="315" t="s">
        <v>19</v>
      </c>
      <c r="T182" s="315" t="s">
        <v>19</v>
      </c>
      <c r="U182" s="315" t="s">
        <v>19</v>
      </c>
      <c r="W182" s="315">
        <v>3.8709677418999999E-2</v>
      </c>
      <c r="X182" s="315">
        <v>5.2253116011000002E-2</v>
      </c>
      <c r="Y182" s="315">
        <v>5.3659394791999999E-2</v>
      </c>
      <c r="Z182" s="315">
        <v>5.4533925173999999E-2</v>
      </c>
      <c r="AA182" s="315">
        <v>5.3724349652E-2</v>
      </c>
      <c r="AB182" s="315">
        <v>5.0811621878999999E-2</v>
      </c>
      <c r="AC182" s="315">
        <v>5.8591795896999997E-2</v>
      </c>
      <c r="AD182" s="315">
        <v>5.8405029780999998E-2</v>
      </c>
      <c r="AE182" s="315">
        <v>6.0690893724000002E-2</v>
      </c>
      <c r="AF182" s="315">
        <v>6.5654168644000005E-2</v>
      </c>
      <c r="AH182" s="315">
        <v>8.3333333332999998E-2</v>
      </c>
      <c r="AI182" s="315">
        <v>4.9504950494999998E-2</v>
      </c>
      <c r="AJ182" s="315">
        <v>3.5502958579000002E-2</v>
      </c>
      <c r="AK182" s="315">
        <v>5.3191489361000002E-2</v>
      </c>
      <c r="AL182" s="315">
        <v>2.6941362916000001E-2</v>
      </c>
      <c r="AM182" s="315">
        <v>3.5340314136000001E-2</v>
      </c>
      <c r="AN182" s="315">
        <v>3.1437125747999999E-2</v>
      </c>
      <c r="AO182" s="315">
        <v>5.0314465407999998E-2</v>
      </c>
      <c r="AP182" s="315">
        <v>7.7441077440999997E-2</v>
      </c>
      <c r="AQ182" s="315">
        <v>7.0987654319999996E-2</v>
      </c>
    </row>
    <row r="183" spans="1:43" s="195" customFormat="1" ht="15" customHeight="1" thickTop="1" x14ac:dyDescent="0.2">
      <c r="A183" s="277" t="s">
        <v>10</v>
      </c>
      <c r="B183" s="196"/>
      <c r="C183" s="318">
        <v>4.8114434329999997E-2</v>
      </c>
      <c r="D183" s="196"/>
      <c r="E183" s="196"/>
      <c r="F183" s="318">
        <v>7.3147156099999999E-2</v>
      </c>
      <c r="G183" s="196"/>
      <c r="H183" s="196"/>
      <c r="I183" s="318">
        <v>6.3898986034000002E-2</v>
      </c>
      <c r="J183" s="196"/>
      <c r="K183" s="288"/>
      <c r="L183" s="297">
        <v>0</v>
      </c>
      <c r="M183" s="297">
        <v>3.2258064516000003E-2</v>
      </c>
      <c r="N183" s="297">
        <v>3.1209362808000001E-2</v>
      </c>
      <c r="O183" s="297">
        <v>3.5443037974000002E-2</v>
      </c>
      <c r="P183" s="297">
        <v>3.3774834437000002E-2</v>
      </c>
      <c r="Q183" s="297">
        <v>4.1361256543999997E-2</v>
      </c>
      <c r="R183" s="297">
        <v>4.6712018139999999E-2</v>
      </c>
      <c r="S183" s="297">
        <v>5.7803468208000003E-2</v>
      </c>
      <c r="T183" s="297">
        <v>4.9586776859000002E-2</v>
      </c>
      <c r="U183" s="297">
        <v>6.5951529598000005E-2</v>
      </c>
      <c r="W183" s="297">
        <v>7.1428571428000007E-2</v>
      </c>
      <c r="X183" s="297">
        <v>6.1956521739000001E-2</v>
      </c>
      <c r="Y183" s="297">
        <v>6.7313523346999998E-2</v>
      </c>
      <c r="Z183" s="297">
        <v>6.6370490037000004E-2</v>
      </c>
      <c r="AA183" s="297">
        <v>6.9635800491000002E-2</v>
      </c>
      <c r="AB183" s="297">
        <v>6.9531670554000002E-2</v>
      </c>
      <c r="AC183" s="297">
        <v>6.8149746824000004E-2</v>
      </c>
      <c r="AD183" s="297">
        <v>7.4616457460999999E-2</v>
      </c>
      <c r="AE183" s="297">
        <v>7.8702987153000004E-2</v>
      </c>
      <c r="AF183" s="297">
        <v>8.3999086966000003E-2</v>
      </c>
      <c r="AH183" s="297">
        <v>0</v>
      </c>
      <c r="AI183" s="297">
        <v>2.8985507245999999E-2</v>
      </c>
      <c r="AJ183" s="297">
        <v>2.7624309392000002E-2</v>
      </c>
      <c r="AK183" s="297">
        <v>2.0477815699E-2</v>
      </c>
      <c r="AL183" s="297">
        <v>0.05</v>
      </c>
      <c r="AM183" s="297">
        <v>6.0686015831000001E-2</v>
      </c>
      <c r="AN183" s="297">
        <v>5.6433408577000001E-2</v>
      </c>
      <c r="AO183" s="297">
        <v>7.8519855594999993E-2</v>
      </c>
      <c r="AP183" s="297">
        <v>8.1280788177000005E-2</v>
      </c>
      <c r="AQ183" s="297">
        <v>7.7702702701999998E-2</v>
      </c>
    </row>
    <row r="184" spans="1:43" ht="15" customHeight="1" x14ac:dyDescent="0.2">
      <c r="A184" s="317" t="s">
        <v>15</v>
      </c>
      <c r="C184" s="316">
        <v>6.5514103729999995E-2</v>
      </c>
      <c r="F184" s="316" t="s">
        <v>14</v>
      </c>
      <c r="I184" s="316" t="s">
        <v>14</v>
      </c>
      <c r="L184" s="315" t="s">
        <v>19</v>
      </c>
      <c r="M184" s="315">
        <v>7.8947368421000003E-2</v>
      </c>
      <c r="N184" s="315">
        <v>2.7586206895999998E-2</v>
      </c>
      <c r="O184" s="315">
        <v>2.9166666665999999E-2</v>
      </c>
      <c r="P184" s="315">
        <v>5.1020408162999999E-2</v>
      </c>
      <c r="Q184" s="315">
        <v>6.0150375939000002E-2</v>
      </c>
      <c r="R184" s="315">
        <v>5.8080808079999997E-2</v>
      </c>
      <c r="S184" s="315">
        <v>6.4128256512999998E-2</v>
      </c>
      <c r="T184" s="315">
        <v>6.9875776397000003E-2</v>
      </c>
      <c r="U184" s="315">
        <v>9.8130841120999998E-2</v>
      </c>
      <c r="W184" s="315" t="s">
        <v>14</v>
      </c>
      <c r="X184" s="315" t="s">
        <v>14</v>
      </c>
      <c r="Y184" s="315" t="s">
        <v>14</v>
      </c>
      <c r="Z184" s="315" t="s">
        <v>14</v>
      </c>
      <c r="AA184" s="315" t="s">
        <v>14</v>
      </c>
      <c r="AB184" s="315" t="s">
        <v>14</v>
      </c>
      <c r="AC184" s="315" t="s">
        <v>14</v>
      </c>
      <c r="AD184" s="315" t="s">
        <v>14</v>
      </c>
      <c r="AE184" s="315" t="s">
        <v>14</v>
      </c>
      <c r="AF184" s="315" t="s">
        <v>14</v>
      </c>
      <c r="AH184" s="315" t="s">
        <v>14</v>
      </c>
      <c r="AI184" s="315" t="s">
        <v>14</v>
      </c>
      <c r="AJ184" s="315" t="s">
        <v>14</v>
      </c>
      <c r="AK184" s="315" t="s">
        <v>14</v>
      </c>
      <c r="AL184" s="315" t="s">
        <v>14</v>
      </c>
      <c r="AM184" s="315" t="s">
        <v>14</v>
      </c>
      <c r="AN184" s="315" t="s">
        <v>14</v>
      </c>
      <c r="AO184" s="315" t="s">
        <v>14</v>
      </c>
      <c r="AP184" s="315" t="s">
        <v>14</v>
      </c>
      <c r="AQ184" s="315" t="s">
        <v>14</v>
      </c>
    </row>
    <row r="185" spans="1:43" ht="15" customHeight="1" x14ac:dyDescent="0.2">
      <c r="A185" s="317" t="s">
        <v>16</v>
      </c>
      <c r="C185" s="316">
        <v>3.3950617283000001E-2</v>
      </c>
      <c r="F185" s="316" t="s">
        <v>14</v>
      </c>
      <c r="I185" s="316" t="s">
        <v>14</v>
      </c>
      <c r="L185" s="315">
        <v>0</v>
      </c>
      <c r="M185" s="315">
        <v>4.3478260869000002E-2</v>
      </c>
      <c r="N185" s="315">
        <v>2.2988505746999999E-2</v>
      </c>
      <c r="O185" s="315">
        <v>2.3255813952999999E-2</v>
      </c>
      <c r="P185" s="315">
        <v>1.2820512819999999E-2</v>
      </c>
      <c r="Q185" s="315">
        <v>4.6511627905999997E-2</v>
      </c>
      <c r="R185" s="315">
        <v>2.4390243902000001E-2</v>
      </c>
      <c r="S185" s="315">
        <v>5.5118110236000002E-2</v>
      </c>
      <c r="T185" s="315">
        <v>3.7542662115999999E-2</v>
      </c>
      <c r="U185" s="315">
        <v>3.2727272726999997E-2</v>
      </c>
      <c r="W185" s="315" t="s">
        <v>14</v>
      </c>
      <c r="X185" s="315" t="s">
        <v>14</v>
      </c>
      <c r="Y185" s="315" t="s">
        <v>14</v>
      </c>
      <c r="Z185" s="315" t="s">
        <v>14</v>
      </c>
      <c r="AA185" s="315" t="s">
        <v>14</v>
      </c>
      <c r="AB185" s="315" t="s">
        <v>14</v>
      </c>
      <c r="AC185" s="315" t="s">
        <v>14</v>
      </c>
      <c r="AD185" s="315" t="s">
        <v>14</v>
      </c>
      <c r="AE185" s="315" t="s">
        <v>14</v>
      </c>
      <c r="AF185" s="315" t="s">
        <v>14</v>
      </c>
      <c r="AH185" s="315" t="s">
        <v>14</v>
      </c>
      <c r="AI185" s="315" t="s">
        <v>14</v>
      </c>
      <c r="AJ185" s="315" t="s">
        <v>14</v>
      </c>
      <c r="AK185" s="315" t="s">
        <v>14</v>
      </c>
      <c r="AL185" s="315" t="s">
        <v>14</v>
      </c>
      <c r="AM185" s="315" t="s">
        <v>14</v>
      </c>
      <c r="AN185" s="315" t="s">
        <v>14</v>
      </c>
      <c r="AO185" s="315" t="s">
        <v>14</v>
      </c>
      <c r="AP185" s="315" t="s">
        <v>14</v>
      </c>
      <c r="AQ185" s="315" t="s">
        <v>14</v>
      </c>
    </row>
    <row r="186" spans="1:43" ht="15" customHeight="1" x14ac:dyDescent="0.2">
      <c r="A186" s="317" t="s">
        <v>17</v>
      </c>
      <c r="C186" s="316">
        <v>4.3280182232000003E-2</v>
      </c>
      <c r="F186" s="316" t="s">
        <v>14</v>
      </c>
      <c r="I186" s="316" t="s">
        <v>14</v>
      </c>
      <c r="L186" s="315">
        <v>0</v>
      </c>
      <c r="M186" s="315">
        <v>2.2471910112000001E-2</v>
      </c>
      <c r="N186" s="315">
        <v>3.2786885245000001E-2</v>
      </c>
      <c r="O186" s="315">
        <v>3.8461538460999999E-2</v>
      </c>
      <c r="P186" s="315">
        <v>3.0237580993000002E-2</v>
      </c>
      <c r="Q186" s="315">
        <v>3.7096774192999997E-2</v>
      </c>
      <c r="R186" s="315">
        <v>4.2420027816000003E-2</v>
      </c>
      <c r="S186" s="315">
        <v>5.4445210198999998E-2</v>
      </c>
      <c r="T186" s="315">
        <v>4.2212518195E-2</v>
      </c>
      <c r="U186" s="315">
        <v>5.7487579843E-2</v>
      </c>
      <c r="W186" s="315" t="s">
        <v>14</v>
      </c>
      <c r="X186" s="315" t="s">
        <v>14</v>
      </c>
      <c r="Y186" s="315" t="s">
        <v>14</v>
      </c>
      <c r="Z186" s="315" t="s">
        <v>14</v>
      </c>
      <c r="AA186" s="315" t="s">
        <v>14</v>
      </c>
      <c r="AB186" s="315" t="s">
        <v>14</v>
      </c>
      <c r="AC186" s="315" t="s">
        <v>14</v>
      </c>
      <c r="AD186" s="315" t="s">
        <v>14</v>
      </c>
      <c r="AE186" s="315" t="s">
        <v>14</v>
      </c>
      <c r="AF186" s="315" t="s">
        <v>14</v>
      </c>
      <c r="AH186" s="315" t="s">
        <v>14</v>
      </c>
      <c r="AI186" s="315" t="s">
        <v>14</v>
      </c>
      <c r="AJ186" s="315" t="s">
        <v>14</v>
      </c>
      <c r="AK186" s="315" t="s">
        <v>14</v>
      </c>
      <c r="AL186" s="315" t="s">
        <v>14</v>
      </c>
      <c r="AM186" s="315" t="s">
        <v>14</v>
      </c>
      <c r="AN186" s="315" t="s">
        <v>14</v>
      </c>
      <c r="AO186" s="315" t="s">
        <v>14</v>
      </c>
      <c r="AP186" s="315" t="s">
        <v>14</v>
      </c>
      <c r="AQ186" s="315" t="s">
        <v>14</v>
      </c>
    </row>
    <row r="187" spans="1:43" ht="15" customHeight="1" x14ac:dyDescent="0.2">
      <c r="A187" s="317" t="s">
        <v>18</v>
      </c>
      <c r="C187" s="316">
        <v>2.8409090909000002E-2</v>
      </c>
      <c r="F187" s="316" t="s">
        <v>14</v>
      </c>
      <c r="I187" s="316" t="s">
        <v>14</v>
      </c>
      <c r="L187" s="315" t="s">
        <v>19</v>
      </c>
      <c r="M187" s="315">
        <v>0</v>
      </c>
      <c r="N187" s="315">
        <v>0</v>
      </c>
      <c r="O187" s="315">
        <v>0</v>
      </c>
      <c r="P187" s="315">
        <v>4.5454545454000003E-2</v>
      </c>
      <c r="Q187" s="315">
        <v>0</v>
      </c>
      <c r="R187" s="315">
        <v>5.0847457626999999E-2</v>
      </c>
      <c r="S187" s="315">
        <v>3.0769230769000001E-2</v>
      </c>
      <c r="T187" s="315">
        <v>5.1724137931000003E-2</v>
      </c>
      <c r="U187" s="315">
        <v>0</v>
      </c>
      <c r="W187" s="315" t="s">
        <v>14</v>
      </c>
      <c r="X187" s="315" t="s">
        <v>14</v>
      </c>
      <c r="Y187" s="315" t="s">
        <v>14</v>
      </c>
      <c r="Z187" s="315" t="s">
        <v>14</v>
      </c>
      <c r="AA187" s="315" t="s">
        <v>14</v>
      </c>
      <c r="AB187" s="315" t="s">
        <v>14</v>
      </c>
      <c r="AC187" s="315" t="s">
        <v>14</v>
      </c>
      <c r="AD187" s="315" t="s">
        <v>14</v>
      </c>
      <c r="AE187" s="315" t="s">
        <v>14</v>
      </c>
      <c r="AF187" s="315" t="s">
        <v>14</v>
      </c>
      <c r="AH187" s="315" t="s">
        <v>14</v>
      </c>
      <c r="AI187" s="315" t="s">
        <v>14</v>
      </c>
      <c r="AJ187" s="315" t="s">
        <v>14</v>
      </c>
      <c r="AK187" s="315" t="s">
        <v>14</v>
      </c>
      <c r="AL187" s="315" t="s">
        <v>14</v>
      </c>
      <c r="AM187" s="315" t="s">
        <v>14</v>
      </c>
      <c r="AN187" s="315" t="s">
        <v>14</v>
      </c>
      <c r="AO187" s="315" t="s">
        <v>14</v>
      </c>
      <c r="AP187" s="315" t="s">
        <v>14</v>
      </c>
      <c r="AQ187" s="315" t="s">
        <v>14</v>
      </c>
    </row>
    <row r="188" spans="1:43" ht="15" customHeight="1" x14ac:dyDescent="0.2">
      <c r="A188" s="317" t="s">
        <v>20</v>
      </c>
      <c r="C188" s="316">
        <v>6.7510548522999994E-2</v>
      </c>
      <c r="F188" s="316" t="s">
        <v>14</v>
      </c>
      <c r="I188" s="316" t="s">
        <v>14</v>
      </c>
      <c r="L188" s="315" t="s">
        <v>19</v>
      </c>
      <c r="M188" s="315">
        <v>0</v>
      </c>
      <c r="N188" s="315">
        <v>0</v>
      </c>
      <c r="O188" s="315">
        <v>7.6923076923000003E-2</v>
      </c>
      <c r="P188" s="315">
        <v>3.8961038960999998E-2</v>
      </c>
      <c r="Q188" s="315">
        <v>3.7974683544E-2</v>
      </c>
      <c r="R188" s="315">
        <v>0.101123595505</v>
      </c>
      <c r="S188" s="315">
        <v>9.6491228070000004E-2</v>
      </c>
      <c r="T188" s="315">
        <v>5.1470588235000003E-2</v>
      </c>
      <c r="U188" s="315">
        <v>8.7301587301000003E-2</v>
      </c>
      <c r="W188" s="315" t="s">
        <v>14</v>
      </c>
      <c r="X188" s="315" t="s">
        <v>14</v>
      </c>
      <c r="Y188" s="315" t="s">
        <v>14</v>
      </c>
      <c r="Z188" s="315" t="s">
        <v>14</v>
      </c>
      <c r="AA188" s="315" t="s">
        <v>14</v>
      </c>
      <c r="AB188" s="315" t="s">
        <v>14</v>
      </c>
      <c r="AC188" s="315" t="s">
        <v>14</v>
      </c>
      <c r="AD188" s="315" t="s">
        <v>14</v>
      </c>
      <c r="AE188" s="315" t="s">
        <v>14</v>
      </c>
      <c r="AF188" s="315" t="s">
        <v>14</v>
      </c>
      <c r="AH188" s="315" t="s">
        <v>14</v>
      </c>
      <c r="AI188" s="315" t="s">
        <v>14</v>
      </c>
      <c r="AJ188" s="315" t="s">
        <v>14</v>
      </c>
      <c r="AK188" s="315" t="s">
        <v>14</v>
      </c>
      <c r="AL188" s="315" t="s">
        <v>14</v>
      </c>
      <c r="AM188" s="315" t="s">
        <v>14</v>
      </c>
      <c r="AN188" s="315" t="s">
        <v>14</v>
      </c>
      <c r="AO188" s="315" t="s">
        <v>14</v>
      </c>
      <c r="AP188" s="315" t="s">
        <v>14</v>
      </c>
      <c r="AQ188" s="315" t="s">
        <v>14</v>
      </c>
    </row>
    <row r="189" spans="1:43" ht="15" customHeight="1" x14ac:dyDescent="0.2">
      <c r="A189" s="317" t="s">
        <v>21</v>
      </c>
      <c r="C189" s="316">
        <v>8.1081081080999998E-2</v>
      </c>
      <c r="F189" s="316" t="s">
        <v>14</v>
      </c>
      <c r="I189" s="316" t="s">
        <v>14</v>
      </c>
      <c r="L189" s="315" t="s">
        <v>19</v>
      </c>
      <c r="M189" s="315">
        <v>0</v>
      </c>
      <c r="N189" s="315">
        <v>0.33333333333300003</v>
      </c>
      <c r="O189" s="315">
        <v>7.1428571428000007E-2</v>
      </c>
      <c r="P189" s="315">
        <v>0.14285714285699999</v>
      </c>
      <c r="Q189" s="315">
        <v>0</v>
      </c>
      <c r="R189" s="315">
        <v>0.125</v>
      </c>
      <c r="S189" s="315">
        <v>6.25E-2</v>
      </c>
      <c r="T189" s="315">
        <v>6.4516129032000005E-2</v>
      </c>
      <c r="U189" s="315">
        <v>0.13333333333299999</v>
      </c>
      <c r="W189" s="315" t="s">
        <v>14</v>
      </c>
      <c r="X189" s="315" t="s">
        <v>14</v>
      </c>
      <c r="Y189" s="315" t="s">
        <v>14</v>
      </c>
      <c r="Z189" s="315" t="s">
        <v>14</v>
      </c>
      <c r="AA189" s="315" t="s">
        <v>14</v>
      </c>
      <c r="AB189" s="315" t="s">
        <v>14</v>
      </c>
      <c r="AC189" s="315" t="s">
        <v>14</v>
      </c>
      <c r="AD189" s="315" t="s">
        <v>14</v>
      </c>
      <c r="AE189" s="315" t="s">
        <v>14</v>
      </c>
      <c r="AF189" s="315" t="s">
        <v>14</v>
      </c>
      <c r="AH189" s="315" t="s">
        <v>14</v>
      </c>
      <c r="AI189" s="315" t="s">
        <v>14</v>
      </c>
      <c r="AJ189" s="315" t="s">
        <v>14</v>
      </c>
      <c r="AK189" s="315" t="s">
        <v>14</v>
      </c>
      <c r="AL189" s="315" t="s">
        <v>14</v>
      </c>
      <c r="AM189" s="315" t="s">
        <v>14</v>
      </c>
      <c r="AN189" s="315" t="s">
        <v>14</v>
      </c>
      <c r="AO189" s="315" t="s">
        <v>14</v>
      </c>
      <c r="AP189" s="315" t="s">
        <v>14</v>
      </c>
      <c r="AQ189" s="315" t="s">
        <v>14</v>
      </c>
    </row>
    <row r="190" spans="1:43" ht="15" customHeight="1" x14ac:dyDescent="0.2">
      <c r="A190" s="317" t="s">
        <v>22</v>
      </c>
      <c r="C190" s="316">
        <v>0</v>
      </c>
      <c r="F190" s="316" t="s">
        <v>14</v>
      </c>
      <c r="I190" s="316" t="s">
        <v>14</v>
      </c>
      <c r="L190" s="315" t="s">
        <v>19</v>
      </c>
      <c r="M190" s="315">
        <v>0</v>
      </c>
      <c r="N190" s="315">
        <v>0</v>
      </c>
      <c r="O190" s="315">
        <v>0</v>
      </c>
      <c r="P190" s="315">
        <v>0</v>
      </c>
      <c r="Q190" s="315">
        <v>0</v>
      </c>
      <c r="R190" s="315">
        <v>0</v>
      </c>
      <c r="S190" s="315">
        <v>0</v>
      </c>
      <c r="T190" s="315">
        <v>0</v>
      </c>
      <c r="U190" s="315">
        <v>0</v>
      </c>
      <c r="W190" s="315" t="s">
        <v>14</v>
      </c>
      <c r="X190" s="315" t="s">
        <v>14</v>
      </c>
      <c r="Y190" s="315" t="s">
        <v>14</v>
      </c>
      <c r="Z190" s="315" t="s">
        <v>14</v>
      </c>
      <c r="AA190" s="315" t="s">
        <v>14</v>
      </c>
      <c r="AB190" s="315" t="s">
        <v>14</v>
      </c>
      <c r="AC190" s="315" t="s">
        <v>14</v>
      </c>
      <c r="AD190" s="315" t="s">
        <v>14</v>
      </c>
      <c r="AE190" s="315" t="s">
        <v>14</v>
      </c>
      <c r="AF190" s="315" t="s">
        <v>14</v>
      </c>
      <c r="AH190" s="315" t="s">
        <v>14</v>
      </c>
      <c r="AI190" s="315" t="s">
        <v>14</v>
      </c>
      <c r="AJ190" s="315" t="s">
        <v>14</v>
      </c>
      <c r="AK190" s="315" t="s">
        <v>14</v>
      </c>
      <c r="AL190" s="315" t="s">
        <v>14</v>
      </c>
      <c r="AM190" s="315" t="s">
        <v>14</v>
      </c>
      <c r="AN190" s="315" t="s">
        <v>14</v>
      </c>
      <c r="AO190" s="315" t="s">
        <v>14</v>
      </c>
      <c r="AP190" s="315" t="s">
        <v>14</v>
      </c>
      <c r="AQ190" s="315" t="s">
        <v>14</v>
      </c>
    </row>
    <row r="191" spans="1:43" ht="2.1" customHeight="1" thickBot="1" x14ac:dyDescent="0.25"/>
    <row r="192" spans="1:43" ht="30" customHeight="1" x14ac:dyDescent="0.2">
      <c r="A192" s="907" t="s">
        <v>438</v>
      </c>
      <c r="B192" s="907"/>
      <c r="C192" s="907"/>
      <c r="D192" s="907"/>
      <c r="E192" s="907"/>
      <c r="F192" s="907"/>
      <c r="G192" s="907"/>
      <c r="H192" s="907"/>
      <c r="I192" s="907"/>
      <c r="J192" s="907"/>
      <c r="K192" s="314"/>
      <c r="L192" s="313"/>
      <c r="M192" s="313"/>
      <c r="N192" s="313"/>
      <c r="O192" s="313"/>
      <c r="P192" s="313"/>
      <c r="Q192" s="313"/>
      <c r="R192" s="313"/>
      <c r="S192" s="313"/>
      <c r="T192" s="313"/>
      <c r="U192" s="313"/>
      <c r="W192" s="313"/>
      <c r="X192" s="313"/>
      <c r="Y192" s="313"/>
      <c r="Z192" s="313"/>
      <c r="AA192" s="313"/>
      <c r="AB192" s="313"/>
      <c r="AC192" s="313"/>
      <c r="AD192" s="313"/>
      <c r="AE192" s="313"/>
      <c r="AF192" s="313"/>
      <c r="AH192" s="313"/>
      <c r="AI192" s="313"/>
      <c r="AJ192" s="313"/>
      <c r="AK192" s="313"/>
      <c r="AL192" s="313"/>
      <c r="AM192" s="313"/>
      <c r="AN192" s="313"/>
      <c r="AO192" s="313"/>
      <c r="AP192" s="313"/>
      <c r="AQ192" s="313"/>
    </row>
    <row r="193" spans="1:21" ht="15" customHeight="1" x14ac:dyDescent="0.2">
      <c r="A193" s="909" t="s">
        <v>29</v>
      </c>
      <c r="B193" s="909"/>
      <c r="C193" s="909"/>
      <c r="D193" s="909"/>
      <c r="E193" s="909"/>
      <c r="F193" s="909"/>
      <c r="G193" s="909"/>
      <c r="H193" s="909"/>
      <c r="I193" s="909"/>
      <c r="J193" s="909"/>
      <c r="K193" s="199"/>
      <c r="L193" s="199"/>
      <c r="M193" s="199"/>
      <c r="N193" s="199"/>
      <c r="O193" s="199"/>
      <c r="P193" s="199"/>
      <c r="Q193" s="199"/>
      <c r="R193" s="199"/>
      <c r="S193" s="199"/>
      <c r="T193" s="199"/>
      <c r="U193" s="199"/>
    </row>
  </sheetData>
  <mergeCells count="84">
    <mergeCell ref="A3:J3"/>
    <mergeCell ref="A22:J22"/>
    <mergeCell ref="A41:J41"/>
    <mergeCell ref="A60:J60"/>
    <mergeCell ref="A79:J79"/>
    <mergeCell ref="I42:J42"/>
    <mergeCell ref="C61:D61"/>
    <mergeCell ref="F61:G61"/>
    <mergeCell ref="I61:J61"/>
    <mergeCell ref="A61:A62"/>
    <mergeCell ref="L137:U137"/>
    <mergeCell ref="F118:G118"/>
    <mergeCell ref="I118:J118"/>
    <mergeCell ref="A136:J136"/>
    <mergeCell ref="F175:G175"/>
    <mergeCell ref="I175:J175"/>
    <mergeCell ref="L175:U175"/>
    <mergeCell ref="A156:A157"/>
    <mergeCell ref="C156:D156"/>
    <mergeCell ref="F156:G156"/>
    <mergeCell ref="A174:J174"/>
    <mergeCell ref="A155:J155"/>
    <mergeCell ref="F137:G137"/>
    <mergeCell ref="I137:J137"/>
    <mergeCell ref="A193:J193"/>
    <mergeCell ref="AH99:AQ99"/>
    <mergeCell ref="AH118:AQ118"/>
    <mergeCell ref="AH137:AQ137"/>
    <mergeCell ref="AH156:AQ156"/>
    <mergeCell ref="AH175:AQ175"/>
    <mergeCell ref="W156:AF156"/>
    <mergeCell ref="W175:AF175"/>
    <mergeCell ref="A175:A176"/>
    <mergeCell ref="C175:D175"/>
    <mergeCell ref="W137:AF137"/>
    <mergeCell ref="A117:J117"/>
    <mergeCell ref="I156:J156"/>
    <mergeCell ref="L156:U156"/>
    <mergeCell ref="A137:A138"/>
    <mergeCell ref="C137:D137"/>
    <mergeCell ref="AH4:AQ4"/>
    <mergeCell ref="AH23:AQ23"/>
    <mergeCell ref="AH42:AQ42"/>
    <mergeCell ref="AH61:AQ61"/>
    <mergeCell ref="AH80:AQ80"/>
    <mergeCell ref="W61:AF61"/>
    <mergeCell ref="W80:AF80"/>
    <mergeCell ref="W99:AF99"/>
    <mergeCell ref="W118:AF118"/>
    <mergeCell ref="L61:U61"/>
    <mergeCell ref="L99:U99"/>
    <mergeCell ref="L118:U118"/>
    <mergeCell ref="A2:J2"/>
    <mergeCell ref="A1:J1"/>
    <mergeCell ref="W4:AF4"/>
    <mergeCell ref="W23:AF23"/>
    <mergeCell ref="W42:AF42"/>
    <mergeCell ref="L23:U23"/>
    <mergeCell ref="A42:A43"/>
    <mergeCell ref="C42:D42"/>
    <mergeCell ref="F42:G42"/>
    <mergeCell ref="C23:D23"/>
    <mergeCell ref="F23:G23"/>
    <mergeCell ref="I23:J23"/>
    <mergeCell ref="C4:D4"/>
    <mergeCell ref="F4:G4"/>
    <mergeCell ref="I4:J4"/>
    <mergeCell ref="A4:A5"/>
    <mergeCell ref="L4:U4"/>
    <mergeCell ref="A23:A24"/>
    <mergeCell ref="A192:J192"/>
    <mergeCell ref="A99:A100"/>
    <mergeCell ref="C99:D99"/>
    <mergeCell ref="F99:G99"/>
    <mergeCell ref="I99:J99"/>
    <mergeCell ref="A118:A119"/>
    <mergeCell ref="C118:D118"/>
    <mergeCell ref="A80:A81"/>
    <mergeCell ref="C80:D80"/>
    <mergeCell ref="F80:G80"/>
    <mergeCell ref="I80:J80"/>
    <mergeCell ref="L80:U80"/>
    <mergeCell ref="L42:U42"/>
    <mergeCell ref="A98:J98"/>
  </mergeCells>
  <conditionalFormatting sqref="C26:C38 F26:F38 I26:I38">
    <cfRule type="colorScale" priority="14">
      <colorScale>
        <cfvo type="num" val="0"/>
        <cfvo type="num" val="1"/>
        <color theme="0"/>
        <color rgb="FF00B050"/>
      </colorScale>
    </cfRule>
  </conditionalFormatting>
  <conditionalFormatting sqref="C83:C95 F83:F88 I83:I88 C102:C114 F102:F107 I102:I107 C121:C133 F121:F126 I121:I126 C140:C152 F140:F145 I140:I145 C159:C171 F159:F164 I159:I164 C178:C190 F178:F183 I178:I183">
    <cfRule type="colorScale" priority="13">
      <colorScale>
        <cfvo type="num" val="0"/>
        <cfvo type="num" val="1"/>
        <color theme="0"/>
        <color rgb="FF00B050"/>
      </colorScale>
    </cfRule>
  </conditionalFormatting>
  <conditionalFormatting sqref="F89:F95">
    <cfRule type="colorScale" priority="12">
      <colorScale>
        <cfvo type="num" val="0"/>
        <cfvo type="num" val="1"/>
        <color theme="0"/>
        <color rgb="FF00B050"/>
      </colorScale>
    </cfRule>
  </conditionalFormatting>
  <conditionalFormatting sqref="F108:F114">
    <cfRule type="colorScale" priority="11">
      <colorScale>
        <cfvo type="num" val="0"/>
        <cfvo type="num" val="1"/>
        <color theme="0"/>
        <color rgb="FF00B050"/>
      </colorScale>
    </cfRule>
  </conditionalFormatting>
  <conditionalFormatting sqref="F127:F133">
    <cfRule type="colorScale" priority="10">
      <colorScale>
        <cfvo type="num" val="0"/>
        <cfvo type="num" val="1"/>
        <color theme="0"/>
        <color rgb="FF00B050"/>
      </colorScale>
    </cfRule>
  </conditionalFormatting>
  <conditionalFormatting sqref="F146:F152">
    <cfRule type="colorScale" priority="9">
      <colorScale>
        <cfvo type="num" val="0"/>
        <cfvo type="num" val="1"/>
        <color theme="0"/>
        <color rgb="FF00B050"/>
      </colorScale>
    </cfRule>
  </conditionalFormatting>
  <conditionalFormatting sqref="F165:F171">
    <cfRule type="colorScale" priority="8">
      <colorScale>
        <cfvo type="num" val="0"/>
        <cfvo type="num" val="1"/>
        <color theme="0"/>
        <color rgb="FF00B050"/>
      </colorScale>
    </cfRule>
  </conditionalFormatting>
  <conditionalFormatting sqref="F184:F190">
    <cfRule type="colorScale" priority="7">
      <colorScale>
        <cfvo type="num" val="0"/>
        <cfvo type="num" val="1"/>
        <color theme="0"/>
        <color rgb="FF00B050"/>
      </colorScale>
    </cfRule>
  </conditionalFormatting>
  <conditionalFormatting sqref="I89:I95">
    <cfRule type="colorScale" priority="6">
      <colorScale>
        <cfvo type="num" val="0"/>
        <cfvo type="num" val="1"/>
        <color theme="0"/>
        <color rgb="FF00B050"/>
      </colorScale>
    </cfRule>
  </conditionalFormatting>
  <conditionalFormatting sqref="I108:I114">
    <cfRule type="colorScale" priority="5">
      <colorScale>
        <cfvo type="num" val="0"/>
        <cfvo type="num" val="1"/>
        <color theme="0"/>
        <color rgb="FF00B050"/>
      </colorScale>
    </cfRule>
  </conditionalFormatting>
  <conditionalFormatting sqref="I127:I133">
    <cfRule type="colorScale" priority="4">
      <colorScale>
        <cfvo type="num" val="0"/>
        <cfvo type="num" val="1"/>
        <color theme="0"/>
        <color rgb="FF00B050"/>
      </colorScale>
    </cfRule>
  </conditionalFormatting>
  <conditionalFormatting sqref="I146:I152">
    <cfRule type="colorScale" priority="3">
      <colorScale>
        <cfvo type="num" val="0"/>
        <cfvo type="num" val="1"/>
        <color theme="0"/>
        <color rgb="FF00B050"/>
      </colorScale>
    </cfRule>
  </conditionalFormatting>
  <conditionalFormatting sqref="I165:I171">
    <cfRule type="colorScale" priority="2">
      <colorScale>
        <cfvo type="num" val="0"/>
        <cfvo type="num" val="1"/>
        <color theme="0"/>
        <color rgb="FF00B050"/>
      </colorScale>
    </cfRule>
  </conditionalFormatting>
  <conditionalFormatting sqref="I184:I190">
    <cfRule type="colorScale" priority="1">
      <colorScale>
        <cfvo type="num" val="0"/>
        <cfvo type="num" val="1"/>
        <color theme="0"/>
        <color rgb="FF00B050"/>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XVIII'!AH178:AQ178</xm:f>
              <xm:sqref>J178</xm:sqref>
            </x14:sparkline>
            <x14:sparkline>
              <xm:f>'Table XVIII'!AH179:AQ179</xm:f>
              <xm:sqref>J179</xm:sqref>
            </x14:sparkline>
            <x14:sparkline>
              <xm:f>'Table XVIII'!AH180:AQ180</xm:f>
              <xm:sqref>J180</xm:sqref>
            </x14:sparkline>
            <x14:sparkline>
              <xm:f>'Table XVIII'!AH181:AQ181</xm:f>
              <xm:sqref>J181</xm:sqref>
            </x14:sparkline>
            <x14:sparkline>
              <xm:f>'Table XVIII'!AH182:AQ182</xm:f>
              <xm:sqref>J182</xm:sqref>
            </x14:sparkline>
            <x14:sparkline>
              <xm:f>'Table XVIII'!AH183:AQ183</xm:f>
              <xm:sqref>J183</xm:sqref>
            </x14:sparkline>
            <x14:sparkline>
              <xm:f>'Table XVIII'!AH184:AQ184</xm:f>
              <xm:sqref>J184</xm:sqref>
            </x14:sparkline>
            <x14:sparkline>
              <xm:f>'Table XVIII'!AH185:AQ185</xm:f>
              <xm:sqref>J185</xm:sqref>
            </x14:sparkline>
            <x14:sparkline>
              <xm:f>'Table XVIII'!AH186:AQ186</xm:f>
              <xm:sqref>J186</xm:sqref>
            </x14:sparkline>
            <x14:sparkline>
              <xm:f>'Table XVIII'!AH187:AQ187</xm:f>
              <xm:sqref>J187</xm:sqref>
            </x14:sparkline>
            <x14:sparkline>
              <xm:f>'Table XVIII'!AH188:AQ188</xm:f>
              <xm:sqref>J188</xm:sqref>
            </x14:sparkline>
            <x14:sparkline>
              <xm:f>'Table XVIII'!AH189:AQ189</xm:f>
              <xm:sqref>J189</xm:sqref>
            </x14:sparkline>
            <x14:sparkline>
              <xm:f>'Table XVIII'!AH190:AQ190</xm:f>
              <xm:sqref>J190</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XVIII'!W178:AF178</xm:f>
              <xm:sqref>G178</xm:sqref>
            </x14:sparkline>
            <x14:sparkline>
              <xm:f>'Table XVIII'!W179:AF179</xm:f>
              <xm:sqref>G179</xm:sqref>
            </x14:sparkline>
            <x14:sparkline>
              <xm:f>'Table XVIII'!W180:AF180</xm:f>
              <xm:sqref>G180</xm:sqref>
            </x14:sparkline>
            <x14:sparkline>
              <xm:f>'Table XVIII'!W181:AF181</xm:f>
              <xm:sqref>G181</xm:sqref>
            </x14:sparkline>
            <x14:sparkline>
              <xm:f>'Table XVIII'!W182:AF182</xm:f>
              <xm:sqref>G182</xm:sqref>
            </x14:sparkline>
            <x14:sparkline>
              <xm:f>'Table XVIII'!W183:AF183</xm:f>
              <xm:sqref>G183</xm:sqref>
            </x14:sparkline>
            <x14:sparkline>
              <xm:f>'Table XVIII'!W184:AF184</xm:f>
              <xm:sqref>G184</xm:sqref>
            </x14:sparkline>
            <x14:sparkline>
              <xm:f>'Table XVIII'!W185:AF185</xm:f>
              <xm:sqref>G185</xm:sqref>
            </x14:sparkline>
            <x14:sparkline>
              <xm:f>'Table XVIII'!W186:AF186</xm:f>
              <xm:sqref>G186</xm:sqref>
            </x14:sparkline>
            <x14:sparkline>
              <xm:f>'Table XVIII'!W187:AF187</xm:f>
              <xm:sqref>G187</xm:sqref>
            </x14:sparkline>
            <x14:sparkline>
              <xm:f>'Table XVIII'!W188:AF188</xm:f>
              <xm:sqref>G188</xm:sqref>
            </x14:sparkline>
            <x14:sparkline>
              <xm:f>'Table XVIII'!W189:AF189</xm:f>
              <xm:sqref>G189</xm:sqref>
            </x14:sparkline>
            <x14:sparkline>
              <xm:f>'Table XVIII'!W190:AF190</xm:f>
              <xm:sqref>G190</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XVIII'!AH159:AQ159</xm:f>
              <xm:sqref>J159</xm:sqref>
            </x14:sparkline>
            <x14:sparkline>
              <xm:f>'Table XVIII'!AH160:AQ160</xm:f>
              <xm:sqref>J160</xm:sqref>
            </x14:sparkline>
            <x14:sparkline>
              <xm:f>'Table XVIII'!AH161:AQ161</xm:f>
              <xm:sqref>J161</xm:sqref>
            </x14:sparkline>
            <x14:sparkline>
              <xm:f>'Table XVIII'!AH162:AQ162</xm:f>
              <xm:sqref>J162</xm:sqref>
            </x14:sparkline>
            <x14:sparkline>
              <xm:f>'Table XVIII'!AH163:AQ163</xm:f>
              <xm:sqref>J163</xm:sqref>
            </x14:sparkline>
            <x14:sparkline>
              <xm:f>'Table XVIII'!AH164:AQ164</xm:f>
              <xm:sqref>J164</xm:sqref>
            </x14:sparkline>
            <x14:sparkline>
              <xm:f>'Table XVIII'!AH165:AQ165</xm:f>
              <xm:sqref>J165</xm:sqref>
            </x14:sparkline>
            <x14:sparkline>
              <xm:f>'Table XVIII'!AH166:AQ166</xm:f>
              <xm:sqref>J166</xm:sqref>
            </x14:sparkline>
            <x14:sparkline>
              <xm:f>'Table XVIII'!AH167:AQ167</xm:f>
              <xm:sqref>J167</xm:sqref>
            </x14:sparkline>
            <x14:sparkline>
              <xm:f>'Table XVIII'!AH168:AQ168</xm:f>
              <xm:sqref>J168</xm:sqref>
            </x14:sparkline>
            <x14:sparkline>
              <xm:f>'Table XVIII'!AH169:AQ169</xm:f>
              <xm:sqref>J169</xm:sqref>
            </x14:sparkline>
            <x14:sparkline>
              <xm:f>'Table XVIII'!AH170:AQ170</xm:f>
              <xm:sqref>J170</xm:sqref>
            </x14:sparkline>
            <x14:sparkline>
              <xm:f>'Table XVIII'!AH171:AQ171</xm:f>
              <xm:sqref>J171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XVIII'!W159:AF159</xm:f>
              <xm:sqref>G159</xm:sqref>
            </x14:sparkline>
            <x14:sparkline>
              <xm:f>'Table XVIII'!W160:AF160</xm:f>
              <xm:sqref>G160</xm:sqref>
            </x14:sparkline>
            <x14:sparkline>
              <xm:f>'Table XVIII'!W161:AF161</xm:f>
              <xm:sqref>G161</xm:sqref>
            </x14:sparkline>
            <x14:sparkline>
              <xm:f>'Table XVIII'!W162:AF162</xm:f>
              <xm:sqref>G162</xm:sqref>
            </x14:sparkline>
            <x14:sparkline>
              <xm:f>'Table XVIII'!W163:AF163</xm:f>
              <xm:sqref>G163</xm:sqref>
            </x14:sparkline>
            <x14:sparkline>
              <xm:f>'Table XVIII'!W164:AF164</xm:f>
              <xm:sqref>G164</xm:sqref>
            </x14:sparkline>
            <x14:sparkline>
              <xm:f>'Table XVIII'!W165:AF165</xm:f>
              <xm:sqref>G165</xm:sqref>
            </x14:sparkline>
            <x14:sparkline>
              <xm:f>'Table XVIII'!W166:AF166</xm:f>
              <xm:sqref>G166</xm:sqref>
            </x14:sparkline>
            <x14:sparkline>
              <xm:f>'Table XVIII'!W167:AF167</xm:f>
              <xm:sqref>G167</xm:sqref>
            </x14:sparkline>
            <x14:sparkline>
              <xm:f>'Table XVIII'!W168:AF168</xm:f>
              <xm:sqref>G168</xm:sqref>
            </x14:sparkline>
            <x14:sparkline>
              <xm:f>'Table XVIII'!W169:AF169</xm:f>
              <xm:sqref>G169</xm:sqref>
            </x14:sparkline>
            <x14:sparkline>
              <xm:f>'Table XVIII'!W170:AF170</xm:f>
              <xm:sqref>G170</xm:sqref>
            </x14:sparkline>
            <x14:sparkline>
              <xm:f>'Table XVIII'!W171:AF171</xm:f>
              <xm:sqref>G171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XVIII'!AH140:AQ140</xm:f>
              <xm:sqref>J140</xm:sqref>
            </x14:sparkline>
            <x14:sparkline>
              <xm:f>'Table XVIII'!AH141:AQ141</xm:f>
              <xm:sqref>J141</xm:sqref>
            </x14:sparkline>
            <x14:sparkline>
              <xm:f>'Table XVIII'!AH142:AQ142</xm:f>
              <xm:sqref>J142</xm:sqref>
            </x14:sparkline>
            <x14:sparkline>
              <xm:f>'Table XVIII'!AH143:AQ143</xm:f>
              <xm:sqref>J143</xm:sqref>
            </x14:sparkline>
            <x14:sparkline>
              <xm:f>'Table XVIII'!AH144:AQ144</xm:f>
              <xm:sqref>J144</xm:sqref>
            </x14:sparkline>
            <x14:sparkline>
              <xm:f>'Table XVIII'!AH145:AQ145</xm:f>
              <xm:sqref>J145</xm:sqref>
            </x14:sparkline>
            <x14:sparkline>
              <xm:f>'Table XVIII'!AH146:AQ146</xm:f>
              <xm:sqref>J146</xm:sqref>
            </x14:sparkline>
            <x14:sparkline>
              <xm:f>'Table XVIII'!AH147:AQ147</xm:f>
              <xm:sqref>J147</xm:sqref>
            </x14:sparkline>
            <x14:sparkline>
              <xm:f>'Table XVIII'!AH148:AQ148</xm:f>
              <xm:sqref>J148</xm:sqref>
            </x14:sparkline>
            <x14:sparkline>
              <xm:f>'Table XVIII'!AH149:AQ149</xm:f>
              <xm:sqref>J149</xm:sqref>
            </x14:sparkline>
            <x14:sparkline>
              <xm:f>'Table XVIII'!AH150:AQ150</xm:f>
              <xm:sqref>J150</xm:sqref>
            </x14:sparkline>
            <x14:sparkline>
              <xm:f>'Table XVIII'!AH151:AQ151</xm:f>
              <xm:sqref>J151</xm:sqref>
            </x14:sparkline>
            <x14:sparkline>
              <xm:f>'Table XVIII'!AH152:AQ152</xm:f>
              <xm:sqref>J152</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XVIII'!W140:AF140</xm:f>
              <xm:sqref>G140</xm:sqref>
            </x14:sparkline>
            <x14:sparkline>
              <xm:f>'Table XVIII'!W141:AF141</xm:f>
              <xm:sqref>G141</xm:sqref>
            </x14:sparkline>
            <x14:sparkline>
              <xm:f>'Table XVIII'!W142:AF142</xm:f>
              <xm:sqref>G142</xm:sqref>
            </x14:sparkline>
            <x14:sparkline>
              <xm:f>'Table XVIII'!W143:AF143</xm:f>
              <xm:sqref>G143</xm:sqref>
            </x14:sparkline>
            <x14:sparkline>
              <xm:f>'Table XVIII'!W144:AF144</xm:f>
              <xm:sqref>G144</xm:sqref>
            </x14:sparkline>
            <x14:sparkline>
              <xm:f>'Table XVIII'!W145:AF145</xm:f>
              <xm:sqref>G145</xm:sqref>
            </x14:sparkline>
            <x14:sparkline>
              <xm:f>'Table XVIII'!W146:AF146</xm:f>
              <xm:sqref>G146</xm:sqref>
            </x14:sparkline>
            <x14:sparkline>
              <xm:f>'Table XVIII'!W147:AF147</xm:f>
              <xm:sqref>G147</xm:sqref>
            </x14:sparkline>
            <x14:sparkline>
              <xm:f>'Table XVIII'!W148:AF148</xm:f>
              <xm:sqref>G148</xm:sqref>
            </x14:sparkline>
            <x14:sparkline>
              <xm:f>'Table XVIII'!W149:AF149</xm:f>
              <xm:sqref>G149</xm:sqref>
            </x14:sparkline>
            <x14:sparkline>
              <xm:f>'Table XVIII'!W150:AF150</xm:f>
              <xm:sqref>G150</xm:sqref>
            </x14:sparkline>
            <x14:sparkline>
              <xm:f>'Table XVIII'!W151:AF151</xm:f>
              <xm:sqref>G151</xm:sqref>
            </x14:sparkline>
            <x14:sparkline>
              <xm:f>'Table XVIII'!W152:AF152</xm:f>
              <xm:sqref>G152</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XVIII'!AH121:AQ121</xm:f>
              <xm:sqref>J121</xm:sqref>
            </x14:sparkline>
            <x14:sparkline>
              <xm:f>'Table XVIII'!AH122:AQ122</xm:f>
              <xm:sqref>J122</xm:sqref>
            </x14:sparkline>
            <x14:sparkline>
              <xm:f>'Table XVIII'!AH123:AQ123</xm:f>
              <xm:sqref>J123</xm:sqref>
            </x14:sparkline>
            <x14:sparkline>
              <xm:f>'Table XVIII'!AH124:AQ124</xm:f>
              <xm:sqref>J124</xm:sqref>
            </x14:sparkline>
            <x14:sparkline>
              <xm:f>'Table XVIII'!AH125:AQ125</xm:f>
              <xm:sqref>J125</xm:sqref>
            </x14:sparkline>
            <x14:sparkline>
              <xm:f>'Table XVIII'!AH126:AQ126</xm:f>
              <xm:sqref>J126</xm:sqref>
            </x14:sparkline>
            <x14:sparkline>
              <xm:f>'Table XVIII'!AH127:AQ127</xm:f>
              <xm:sqref>J127</xm:sqref>
            </x14:sparkline>
            <x14:sparkline>
              <xm:f>'Table XVIII'!AH128:AQ128</xm:f>
              <xm:sqref>J128</xm:sqref>
            </x14:sparkline>
            <x14:sparkline>
              <xm:f>'Table XVIII'!AH129:AQ129</xm:f>
              <xm:sqref>J129</xm:sqref>
            </x14:sparkline>
            <x14:sparkline>
              <xm:f>'Table XVIII'!AH130:AQ130</xm:f>
              <xm:sqref>J130</xm:sqref>
            </x14:sparkline>
            <x14:sparkline>
              <xm:f>'Table XVIII'!AH131:AQ131</xm:f>
              <xm:sqref>J131</xm:sqref>
            </x14:sparkline>
            <x14:sparkline>
              <xm:f>'Table XVIII'!AH132:AQ132</xm:f>
              <xm:sqref>J132</xm:sqref>
            </x14:sparkline>
            <x14:sparkline>
              <xm:f>'Table XVIII'!AH133:AQ133</xm:f>
              <xm:sqref>J133</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XVIII'!W121:AF121</xm:f>
              <xm:sqref>G121</xm:sqref>
            </x14:sparkline>
            <x14:sparkline>
              <xm:f>'Table XVIII'!W122:AF122</xm:f>
              <xm:sqref>G122</xm:sqref>
            </x14:sparkline>
            <x14:sparkline>
              <xm:f>'Table XVIII'!W123:AF123</xm:f>
              <xm:sqref>G123</xm:sqref>
            </x14:sparkline>
            <x14:sparkline>
              <xm:f>'Table XVIII'!W124:AF124</xm:f>
              <xm:sqref>G124</xm:sqref>
            </x14:sparkline>
            <x14:sparkline>
              <xm:f>'Table XVIII'!W125:AF125</xm:f>
              <xm:sqref>G125</xm:sqref>
            </x14:sparkline>
            <x14:sparkline>
              <xm:f>'Table XVIII'!W126:AF126</xm:f>
              <xm:sqref>G126</xm:sqref>
            </x14:sparkline>
            <x14:sparkline>
              <xm:f>'Table XVIII'!W127:AF127</xm:f>
              <xm:sqref>G127</xm:sqref>
            </x14:sparkline>
            <x14:sparkline>
              <xm:f>'Table XVIII'!W128:AF128</xm:f>
              <xm:sqref>G128</xm:sqref>
            </x14:sparkline>
            <x14:sparkline>
              <xm:f>'Table XVIII'!W129:AF129</xm:f>
              <xm:sqref>G129</xm:sqref>
            </x14:sparkline>
            <x14:sparkline>
              <xm:f>'Table XVIII'!W130:AF130</xm:f>
              <xm:sqref>G130</xm:sqref>
            </x14:sparkline>
            <x14:sparkline>
              <xm:f>'Table XVIII'!W131:AF131</xm:f>
              <xm:sqref>G131</xm:sqref>
            </x14:sparkline>
            <x14:sparkline>
              <xm:f>'Table XVIII'!W132:AF132</xm:f>
              <xm:sqref>G132</xm:sqref>
            </x14:sparkline>
            <x14:sparkline>
              <xm:f>'Table XVIII'!W133:AF133</xm:f>
              <xm:sqref>G133</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XVIII'!AH102:AQ102</xm:f>
              <xm:sqref>J102</xm:sqref>
            </x14:sparkline>
            <x14:sparkline>
              <xm:f>'Table XVIII'!AH103:AQ103</xm:f>
              <xm:sqref>J103</xm:sqref>
            </x14:sparkline>
            <x14:sparkline>
              <xm:f>'Table XVIII'!AH104:AQ104</xm:f>
              <xm:sqref>J104</xm:sqref>
            </x14:sparkline>
            <x14:sparkline>
              <xm:f>'Table XVIII'!AH105:AQ105</xm:f>
              <xm:sqref>J105</xm:sqref>
            </x14:sparkline>
            <x14:sparkline>
              <xm:f>'Table XVIII'!AH106:AQ106</xm:f>
              <xm:sqref>J106</xm:sqref>
            </x14:sparkline>
            <x14:sparkline>
              <xm:f>'Table XVIII'!AH107:AQ107</xm:f>
              <xm:sqref>J107</xm:sqref>
            </x14:sparkline>
            <x14:sparkline>
              <xm:f>'Table XVIII'!AH108:AQ108</xm:f>
              <xm:sqref>J108</xm:sqref>
            </x14:sparkline>
            <x14:sparkline>
              <xm:f>'Table XVIII'!AH109:AQ109</xm:f>
              <xm:sqref>J109</xm:sqref>
            </x14:sparkline>
            <x14:sparkline>
              <xm:f>'Table XVIII'!AH110:AQ110</xm:f>
              <xm:sqref>J110</xm:sqref>
            </x14:sparkline>
            <x14:sparkline>
              <xm:f>'Table XVIII'!AH111:AQ111</xm:f>
              <xm:sqref>J111</xm:sqref>
            </x14:sparkline>
            <x14:sparkline>
              <xm:f>'Table XVIII'!AH112:AQ112</xm:f>
              <xm:sqref>J112</xm:sqref>
            </x14:sparkline>
            <x14:sparkline>
              <xm:f>'Table XVIII'!AH113:AQ113</xm:f>
              <xm:sqref>J113</xm:sqref>
            </x14:sparkline>
            <x14:sparkline>
              <xm:f>'Table XVIII'!AH114:AQ114</xm:f>
              <xm:sqref>J114</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XVIII'!W102:AF102</xm:f>
              <xm:sqref>G102</xm:sqref>
            </x14:sparkline>
            <x14:sparkline>
              <xm:f>'Table XVIII'!W103:AF103</xm:f>
              <xm:sqref>G103</xm:sqref>
            </x14:sparkline>
            <x14:sparkline>
              <xm:f>'Table XVIII'!W104:AF104</xm:f>
              <xm:sqref>G104</xm:sqref>
            </x14:sparkline>
            <x14:sparkline>
              <xm:f>'Table XVIII'!W105:AF105</xm:f>
              <xm:sqref>G105</xm:sqref>
            </x14:sparkline>
            <x14:sparkline>
              <xm:f>'Table XVIII'!W106:AF106</xm:f>
              <xm:sqref>G106</xm:sqref>
            </x14:sparkline>
            <x14:sparkline>
              <xm:f>'Table XVIII'!W107:AF107</xm:f>
              <xm:sqref>G107</xm:sqref>
            </x14:sparkline>
            <x14:sparkline>
              <xm:f>'Table XVIII'!W108:AF108</xm:f>
              <xm:sqref>G108</xm:sqref>
            </x14:sparkline>
            <x14:sparkline>
              <xm:f>'Table XVIII'!W109:AF109</xm:f>
              <xm:sqref>G109</xm:sqref>
            </x14:sparkline>
            <x14:sparkline>
              <xm:f>'Table XVIII'!W110:AF110</xm:f>
              <xm:sqref>G110</xm:sqref>
            </x14:sparkline>
            <x14:sparkline>
              <xm:f>'Table XVIII'!W111:AF111</xm:f>
              <xm:sqref>G111</xm:sqref>
            </x14:sparkline>
            <x14:sparkline>
              <xm:f>'Table XVIII'!W112:AF112</xm:f>
              <xm:sqref>G112</xm:sqref>
            </x14:sparkline>
            <x14:sparkline>
              <xm:f>'Table XVIII'!W113:AF113</xm:f>
              <xm:sqref>G113</xm:sqref>
            </x14:sparkline>
            <x14:sparkline>
              <xm:f>'Table XVIII'!W114:AF114</xm:f>
              <xm:sqref>G114</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XVIII'!AH83:AQ83</xm:f>
              <xm:sqref>J83</xm:sqref>
            </x14:sparkline>
            <x14:sparkline>
              <xm:f>'Table XVIII'!AH84:AQ84</xm:f>
              <xm:sqref>J84</xm:sqref>
            </x14:sparkline>
            <x14:sparkline>
              <xm:f>'Table XVIII'!AH85:AQ85</xm:f>
              <xm:sqref>J85</xm:sqref>
            </x14:sparkline>
            <x14:sparkline>
              <xm:f>'Table XVIII'!AH86:AQ86</xm:f>
              <xm:sqref>J86</xm:sqref>
            </x14:sparkline>
            <x14:sparkline>
              <xm:f>'Table XVIII'!AH87:AQ87</xm:f>
              <xm:sqref>J87</xm:sqref>
            </x14:sparkline>
            <x14:sparkline>
              <xm:f>'Table XVIII'!AH88:AQ88</xm:f>
              <xm:sqref>J88</xm:sqref>
            </x14:sparkline>
            <x14:sparkline>
              <xm:f>'Table XVIII'!AH89:AQ89</xm:f>
              <xm:sqref>J89</xm:sqref>
            </x14:sparkline>
            <x14:sparkline>
              <xm:f>'Table XVIII'!AH90:AQ90</xm:f>
              <xm:sqref>J90</xm:sqref>
            </x14:sparkline>
            <x14:sparkline>
              <xm:f>'Table XVIII'!AH91:AQ91</xm:f>
              <xm:sqref>J91</xm:sqref>
            </x14:sparkline>
            <x14:sparkline>
              <xm:f>'Table XVIII'!AH92:AQ92</xm:f>
              <xm:sqref>J92</xm:sqref>
            </x14:sparkline>
            <x14:sparkline>
              <xm:f>'Table XVIII'!AH93:AQ93</xm:f>
              <xm:sqref>J93</xm:sqref>
            </x14:sparkline>
            <x14:sparkline>
              <xm:f>'Table XVIII'!AH94:AQ94</xm:f>
              <xm:sqref>J94</xm:sqref>
            </x14:sparkline>
            <x14:sparkline>
              <xm:f>'Table XVIII'!AH95:AQ95</xm:f>
              <xm:sqref>J95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XVIII'!AH64:AQ64</xm:f>
              <xm:sqref>J64</xm:sqref>
            </x14:sparkline>
            <x14:sparkline>
              <xm:f>'Table XVIII'!AH65:AQ65</xm:f>
              <xm:sqref>J65</xm:sqref>
            </x14:sparkline>
            <x14:sparkline>
              <xm:f>'Table XVIII'!AH66:AQ66</xm:f>
              <xm:sqref>J66</xm:sqref>
            </x14:sparkline>
            <x14:sparkline>
              <xm:f>'Table XVIII'!AH67:AQ67</xm:f>
              <xm:sqref>J67</xm:sqref>
            </x14:sparkline>
            <x14:sparkline>
              <xm:f>'Table XVIII'!AH68:AQ68</xm:f>
              <xm:sqref>J68</xm:sqref>
            </x14:sparkline>
            <x14:sparkline>
              <xm:f>'Table XVIII'!AH69:AQ69</xm:f>
              <xm:sqref>J69</xm:sqref>
            </x14:sparkline>
            <x14:sparkline>
              <xm:f>'Table XVIII'!AH70:AQ70</xm:f>
              <xm:sqref>J70</xm:sqref>
            </x14:sparkline>
            <x14:sparkline>
              <xm:f>'Table XVIII'!AH71:AQ71</xm:f>
              <xm:sqref>J71</xm:sqref>
            </x14:sparkline>
            <x14:sparkline>
              <xm:f>'Table XVIII'!AH72:AQ72</xm:f>
              <xm:sqref>J72</xm:sqref>
            </x14:sparkline>
            <x14:sparkline>
              <xm:f>'Table XVIII'!AH73:AQ73</xm:f>
              <xm:sqref>J73</xm:sqref>
            </x14:sparkline>
            <x14:sparkline>
              <xm:f>'Table XVIII'!AH74:AQ74</xm:f>
              <xm:sqref>J74</xm:sqref>
            </x14:sparkline>
            <x14:sparkline>
              <xm:f>'Table XVIII'!AH75:AQ75</xm:f>
              <xm:sqref>J75</xm:sqref>
            </x14:sparkline>
            <x14:sparkline>
              <xm:f>'Table XVIII'!AH76:AQ76</xm:f>
              <xm:sqref>J76</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XVIII'!AH45:AQ45</xm:f>
              <xm:sqref>J45</xm:sqref>
            </x14:sparkline>
            <x14:sparkline>
              <xm:f>'Table XVIII'!AH46:AQ46</xm:f>
              <xm:sqref>J46</xm:sqref>
            </x14:sparkline>
            <x14:sparkline>
              <xm:f>'Table XVIII'!AH47:AQ47</xm:f>
              <xm:sqref>J47</xm:sqref>
            </x14:sparkline>
            <x14:sparkline>
              <xm:f>'Table XVIII'!AH48:AQ48</xm:f>
              <xm:sqref>J48</xm:sqref>
            </x14:sparkline>
            <x14:sparkline>
              <xm:f>'Table XVIII'!AH49:AQ49</xm:f>
              <xm:sqref>J49</xm:sqref>
            </x14:sparkline>
            <x14:sparkline>
              <xm:f>'Table XVIII'!AH50:AQ50</xm:f>
              <xm:sqref>J50</xm:sqref>
            </x14:sparkline>
            <x14:sparkline>
              <xm:f>'Table XVIII'!AH51:AQ51</xm:f>
              <xm:sqref>J51</xm:sqref>
            </x14:sparkline>
            <x14:sparkline>
              <xm:f>'Table XVIII'!AH52:AQ52</xm:f>
              <xm:sqref>J52</xm:sqref>
            </x14:sparkline>
            <x14:sparkline>
              <xm:f>'Table XVIII'!AH53:AQ53</xm:f>
              <xm:sqref>J53</xm:sqref>
            </x14:sparkline>
            <x14:sparkline>
              <xm:f>'Table XVIII'!AH54:AQ54</xm:f>
              <xm:sqref>J54</xm:sqref>
            </x14:sparkline>
            <x14:sparkline>
              <xm:f>'Table XVIII'!AH55:AQ55</xm:f>
              <xm:sqref>J55</xm:sqref>
            </x14:sparkline>
            <x14:sparkline>
              <xm:f>'Table XVIII'!AH56:AQ56</xm:f>
              <xm:sqref>J56</xm:sqref>
            </x14:sparkline>
            <x14:sparkline>
              <xm:f>'Table XVIII'!AH57:AQ57</xm:f>
              <xm:sqref>J57</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XVIII'!AH26:AQ26</xm:f>
              <xm:sqref>J26</xm:sqref>
            </x14:sparkline>
            <x14:sparkline>
              <xm:f>'Table XVIII'!AH27:AQ27</xm:f>
              <xm:sqref>J27</xm:sqref>
            </x14:sparkline>
            <x14:sparkline>
              <xm:f>'Table XVIII'!AH28:AQ28</xm:f>
              <xm:sqref>J28</xm:sqref>
            </x14:sparkline>
            <x14:sparkline>
              <xm:f>'Table XVIII'!AH29:AQ29</xm:f>
              <xm:sqref>J29</xm:sqref>
            </x14:sparkline>
            <x14:sparkline>
              <xm:f>'Table XVIII'!AH30:AQ30</xm:f>
              <xm:sqref>J30</xm:sqref>
            </x14:sparkline>
            <x14:sparkline>
              <xm:f>'Table XVIII'!AH31:AQ31</xm:f>
              <xm:sqref>J31</xm:sqref>
            </x14:sparkline>
            <x14:sparkline>
              <xm:f>'Table XVIII'!AH32:AQ32</xm:f>
              <xm:sqref>J32</xm:sqref>
            </x14:sparkline>
            <x14:sparkline>
              <xm:f>'Table XVIII'!AH33:AQ33</xm:f>
              <xm:sqref>J33</xm:sqref>
            </x14:sparkline>
            <x14:sparkline>
              <xm:f>'Table XVIII'!AH34:AQ34</xm:f>
              <xm:sqref>J34</xm:sqref>
            </x14:sparkline>
            <x14:sparkline>
              <xm:f>'Table XVIII'!AH35:AQ35</xm:f>
              <xm:sqref>J35</xm:sqref>
            </x14:sparkline>
            <x14:sparkline>
              <xm:f>'Table XVIII'!AH36:AQ36</xm:f>
              <xm:sqref>J36</xm:sqref>
            </x14:sparkline>
            <x14:sparkline>
              <xm:f>'Table XVIII'!AH37:AQ37</xm:f>
              <xm:sqref>J37</xm:sqref>
            </x14:sparkline>
            <x14:sparkline>
              <xm:f>'Table XVIII'!AH38:AQ38</xm:f>
              <xm:sqref>J38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XVIII'!AH7:AQ7</xm:f>
              <xm:sqref>J7</xm:sqref>
            </x14:sparkline>
            <x14:sparkline>
              <xm:f>'Table XVIII'!AH8:AQ8</xm:f>
              <xm:sqref>J8</xm:sqref>
            </x14:sparkline>
            <x14:sparkline>
              <xm:f>'Table XVIII'!AH9:AQ9</xm:f>
              <xm:sqref>J9</xm:sqref>
            </x14:sparkline>
            <x14:sparkline>
              <xm:f>'Table XVIII'!AH10:AQ10</xm:f>
              <xm:sqref>J10</xm:sqref>
            </x14:sparkline>
            <x14:sparkline>
              <xm:f>'Table XVIII'!AH11:AQ11</xm:f>
              <xm:sqref>J11</xm:sqref>
            </x14:sparkline>
            <x14:sparkline>
              <xm:f>'Table XVIII'!AH12:AQ12</xm:f>
              <xm:sqref>J12</xm:sqref>
            </x14:sparkline>
            <x14:sparkline>
              <xm:f>'Table XVIII'!AH13:AQ13</xm:f>
              <xm:sqref>J13</xm:sqref>
            </x14:sparkline>
            <x14:sparkline>
              <xm:f>'Table XVIII'!AH14:AQ14</xm:f>
              <xm:sqref>J14</xm:sqref>
            </x14:sparkline>
            <x14:sparkline>
              <xm:f>'Table XVIII'!AH15:AQ15</xm:f>
              <xm:sqref>J15</xm:sqref>
            </x14:sparkline>
            <x14:sparkline>
              <xm:f>'Table XVIII'!AH16:AQ16</xm:f>
              <xm:sqref>J16</xm:sqref>
            </x14:sparkline>
            <x14:sparkline>
              <xm:f>'Table XVIII'!AH17:AQ17</xm:f>
              <xm:sqref>J17</xm:sqref>
            </x14:sparkline>
            <x14:sparkline>
              <xm:f>'Table XVIII'!AH18:AQ18</xm:f>
              <xm:sqref>J18</xm:sqref>
            </x14:sparkline>
            <x14:sparkline>
              <xm:f>'Table XVIII'!AH19:AQ19</xm:f>
              <xm:sqref>J19</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XVIII'!W83:AF83</xm:f>
              <xm:sqref>G83</xm:sqref>
            </x14:sparkline>
            <x14:sparkline>
              <xm:f>'Table XVIII'!W84:AF84</xm:f>
              <xm:sqref>G84</xm:sqref>
            </x14:sparkline>
            <x14:sparkline>
              <xm:f>'Table XVIII'!W85:AF85</xm:f>
              <xm:sqref>G85</xm:sqref>
            </x14:sparkline>
            <x14:sparkline>
              <xm:f>'Table XVIII'!W86:AF86</xm:f>
              <xm:sqref>G86</xm:sqref>
            </x14:sparkline>
            <x14:sparkline>
              <xm:f>'Table XVIII'!W87:AF87</xm:f>
              <xm:sqref>G87</xm:sqref>
            </x14:sparkline>
            <x14:sparkline>
              <xm:f>'Table XVIII'!W88:AF88</xm:f>
              <xm:sqref>G88</xm:sqref>
            </x14:sparkline>
            <x14:sparkline>
              <xm:f>'Table XVIII'!W89:AF89</xm:f>
              <xm:sqref>G89</xm:sqref>
            </x14:sparkline>
            <x14:sparkline>
              <xm:f>'Table XVIII'!W90:AF90</xm:f>
              <xm:sqref>G90</xm:sqref>
            </x14:sparkline>
            <x14:sparkline>
              <xm:f>'Table XVIII'!W91:AF91</xm:f>
              <xm:sqref>G91</xm:sqref>
            </x14:sparkline>
            <x14:sparkline>
              <xm:f>'Table XVIII'!W92:AF92</xm:f>
              <xm:sqref>G92</xm:sqref>
            </x14:sparkline>
            <x14:sparkline>
              <xm:f>'Table XVIII'!W93:AF93</xm:f>
              <xm:sqref>G93</xm:sqref>
            </x14:sparkline>
            <x14:sparkline>
              <xm:f>'Table XVIII'!W94:AF94</xm:f>
              <xm:sqref>G94</xm:sqref>
            </x14:sparkline>
            <x14:sparkline>
              <xm:f>'Table XVIII'!W95:AF95</xm:f>
              <xm:sqref>G95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XVIII'!W64:AF64</xm:f>
              <xm:sqref>G64</xm:sqref>
            </x14:sparkline>
            <x14:sparkline>
              <xm:f>'Table XVIII'!W65:AF65</xm:f>
              <xm:sqref>G65</xm:sqref>
            </x14:sparkline>
            <x14:sparkline>
              <xm:f>'Table XVIII'!W66:AF66</xm:f>
              <xm:sqref>G66</xm:sqref>
            </x14:sparkline>
            <x14:sparkline>
              <xm:f>'Table XVIII'!W67:AF67</xm:f>
              <xm:sqref>G67</xm:sqref>
            </x14:sparkline>
            <x14:sparkline>
              <xm:f>'Table XVIII'!W68:AF68</xm:f>
              <xm:sqref>G68</xm:sqref>
            </x14:sparkline>
            <x14:sparkline>
              <xm:f>'Table XVIII'!W69:AF69</xm:f>
              <xm:sqref>G69</xm:sqref>
            </x14:sparkline>
            <x14:sparkline>
              <xm:f>'Table XVIII'!W70:AF70</xm:f>
              <xm:sqref>G70</xm:sqref>
            </x14:sparkline>
            <x14:sparkline>
              <xm:f>'Table XVIII'!W71:AF71</xm:f>
              <xm:sqref>G71</xm:sqref>
            </x14:sparkline>
            <x14:sparkline>
              <xm:f>'Table XVIII'!W72:AF72</xm:f>
              <xm:sqref>G72</xm:sqref>
            </x14:sparkline>
            <x14:sparkline>
              <xm:f>'Table XVIII'!W73:AF73</xm:f>
              <xm:sqref>G73</xm:sqref>
            </x14:sparkline>
            <x14:sparkline>
              <xm:f>'Table XVIII'!W74:AF74</xm:f>
              <xm:sqref>G74</xm:sqref>
            </x14:sparkline>
            <x14:sparkline>
              <xm:f>'Table XVIII'!W75:AF75</xm:f>
              <xm:sqref>G75</xm:sqref>
            </x14:sparkline>
            <x14:sparkline>
              <xm:f>'Table XVIII'!W76:AF76</xm:f>
              <xm:sqref>G76</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XVIII'!W45:AF45</xm:f>
              <xm:sqref>G45</xm:sqref>
            </x14:sparkline>
            <x14:sparkline>
              <xm:f>'Table XVIII'!W46:AF46</xm:f>
              <xm:sqref>G46</xm:sqref>
            </x14:sparkline>
            <x14:sparkline>
              <xm:f>'Table XVIII'!W47:AF47</xm:f>
              <xm:sqref>G47</xm:sqref>
            </x14:sparkline>
            <x14:sparkline>
              <xm:f>'Table XVIII'!W48:AF48</xm:f>
              <xm:sqref>G48</xm:sqref>
            </x14:sparkline>
            <x14:sparkline>
              <xm:f>'Table XVIII'!W49:AF49</xm:f>
              <xm:sqref>G49</xm:sqref>
            </x14:sparkline>
            <x14:sparkline>
              <xm:f>'Table XVIII'!W50:AF50</xm:f>
              <xm:sqref>G50</xm:sqref>
            </x14:sparkline>
            <x14:sparkline>
              <xm:f>'Table XVIII'!W51:AF51</xm:f>
              <xm:sqref>G51</xm:sqref>
            </x14:sparkline>
            <x14:sparkline>
              <xm:f>'Table XVIII'!W52:AF52</xm:f>
              <xm:sqref>G52</xm:sqref>
            </x14:sparkline>
            <x14:sparkline>
              <xm:f>'Table XVIII'!W53:AF53</xm:f>
              <xm:sqref>G53</xm:sqref>
            </x14:sparkline>
            <x14:sparkline>
              <xm:f>'Table XVIII'!W54:AF54</xm:f>
              <xm:sqref>G54</xm:sqref>
            </x14:sparkline>
            <x14:sparkline>
              <xm:f>'Table XVIII'!W55:AF55</xm:f>
              <xm:sqref>G55</xm:sqref>
            </x14:sparkline>
            <x14:sparkline>
              <xm:f>'Table XVIII'!W56:AF56</xm:f>
              <xm:sqref>G56</xm:sqref>
            </x14:sparkline>
            <x14:sparkline>
              <xm:f>'Table XVIII'!W57:AF57</xm:f>
              <xm:sqref>G57</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XVIII'!W26:AF26</xm:f>
              <xm:sqref>G26</xm:sqref>
            </x14:sparkline>
            <x14:sparkline>
              <xm:f>'Table XVIII'!W27:AF27</xm:f>
              <xm:sqref>G27</xm:sqref>
            </x14:sparkline>
            <x14:sparkline>
              <xm:f>'Table XVIII'!W28:AF28</xm:f>
              <xm:sqref>G28</xm:sqref>
            </x14:sparkline>
            <x14:sparkline>
              <xm:f>'Table XVIII'!W29:AF29</xm:f>
              <xm:sqref>G29</xm:sqref>
            </x14:sparkline>
            <x14:sparkline>
              <xm:f>'Table XVIII'!W30:AF30</xm:f>
              <xm:sqref>G30</xm:sqref>
            </x14:sparkline>
            <x14:sparkline>
              <xm:f>'Table XVIII'!W31:AF31</xm:f>
              <xm:sqref>G31</xm:sqref>
            </x14:sparkline>
            <x14:sparkline>
              <xm:f>'Table XVIII'!W32:AF32</xm:f>
              <xm:sqref>G32</xm:sqref>
            </x14:sparkline>
            <x14:sparkline>
              <xm:f>'Table XVIII'!W33:AF33</xm:f>
              <xm:sqref>G33</xm:sqref>
            </x14:sparkline>
            <x14:sparkline>
              <xm:f>'Table XVIII'!W34:AF34</xm:f>
              <xm:sqref>G34</xm:sqref>
            </x14:sparkline>
            <x14:sparkline>
              <xm:f>'Table XVIII'!W35:AF35</xm:f>
              <xm:sqref>G35</xm:sqref>
            </x14:sparkline>
            <x14:sparkline>
              <xm:f>'Table XVIII'!W36:AF36</xm:f>
              <xm:sqref>G36</xm:sqref>
            </x14:sparkline>
            <x14:sparkline>
              <xm:f>'Table XVIII'!W37:AF37</xm:f>
              <xm:sqref>G37</xm:sqref>
            </x14:sparkline>
            <x14:sparkline>
              <xm:f>'Table XVIII'!W38:AF38</xm:f>
              <xm:sqref>G38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XVIII'!L178:U178</xm:f>
              <xm:sqref>D178</xm:sqref>
            </x14:sparkline>
            <x14:sparkline>
              <xm:f>'Table XVIII'!L179:U179</xm:f>
              <xm:sqref>D179</xm:sqref>
            </x14:sparkline>
            <x14:sparkline>
              <xm:f>'Table XVIII'!L180:U180</xm:f>
              <xm:sqref>D180</xm:sqref>
            </x14:sparkline>
            <x14:sparkline>
              <xm:f>'Table XVIII'!L181:U181</xm:f>
              <xm:sqref>D181</xm:sqref>
            </x14:sparkline>
            <x14:sparkline>
              <xm:f>'Table XVIII'!L182:U182</xm:f>
              <xm:sqref>D182</xm:sqref>
            </x14:sparkline>
            <x14:sparkline>
              <xm:f>'Table XVIII'!L183:U183</xm:f>
              <xm:sqref>D183</xm:sqref>
            </x14:sparkline>
            <x14:sparkline>
              <xm:f>'Table XVIII'!L184:U184</xm:f>
              <xm:sqref>D184</xm:sqref>
            </x14:sparkline>
            <x14:sparkline>
              <xm:f>'Table XVIII'!L185:U185</xm:f>
              <xm:sqref>D185</xm:sqref>
            </x14:sparkline>
            <x14:sparkline>
              <xm:f>'Table XVIII'!L186:U186</xm:f>
              <xm:sqref>D186</xm:sqref>
            </x14:sparkline>
            <x14:sparkline>
              <xm:f>'Table XVIII'!L187:U187</xm:f>
              <xm:sqref>D187</xm:sqref>
            </x14:sparkline>
            <x14:sparkline>
              <xm:f>'Table XVIII'!L188:U188</xm:f>
              <xm:sqref>D188</xm:sqref>
            </x14:sparkline>
            <x14:sparkline>
              <xm:f>'Table XVIII'!L189:U189</xm:f>
              <xm:sqref>D189</xm:sqref>
            </x14:sparkline>
            <x14:sparkline>
              <xm:f>'Table XVIII'!L190:U190</xm:f>
              <xm:sqref>D190</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XVIII'!L159:U159</xm:f>
              <xm:sqref>D159</xm:sqref>
            </x14:sparkline>
            <x14:sparkline>
              <xm:f>'Table XVIII'!L160:U160</xm:f>
              <xm:sqref>D160</xm:sqref>
            </x14:sparkline>
            <x14:sparkline>
              <xm:f>'Table XVIII'!L161:U161</xm:f>
              <xm:sqref>D161</xm:sqref>
            </x14:sparkline>
            <x14:sparkline>
              <xm:f>'Table XVIII'!L162:U162</xm:f>
              <xm:sqref>D162</xm:sqref>
            </x14:sparkline>
            <x14:sparkline>
              <xm:f>'Table XVIII'!L163:U163</xm:f>
              <xm:sqref>D163</xm:sqref>
            </x14:sparkline>
            <x14:sparkline>
              <xm:f>'Table XVIII'!L164:U164</xm:f>
              <xm:sqref>D164</xm:sqref>
            </x14:sparkline>
            <x14:sparkline>
              <xm:f>'Table XVIII'!L165:U165</xm:f>
              <xm:sqref>D165</xm:sqref>
            </x14:sparkline>
            <x14:sparkline>
              <xm:f>'Table XVIII'!L166:U166</xm:f>
              <xm:sqref>D166</xm:sqref>
            </x14:sparkline>
            <x14:sparkline>
              <xm:f>'Table XVIII'!L167:U167</xm:f>
              <xm:sqref>D167</xm:sqref>
            </x14:sparkline>
            <x14:sparkline>
              <xm:f>'Table XVIII'!L168:U168</xm:f>
              <xm:sqref>D168</xm:sqref>
            </x14:sparkline>
            <x14:sparkline>
              <xm:f>'Table XVIII'!L169:U169</xm:f>
              <xm:sqref>D169</xm:sqref>
            </x14:sparkline>
            <x14:sparkline>
              <xm:f>'Table XVIII'!L170:U170</xm:f>
              <xm:sqref>D170</xm:sqref>
            </x14:sparkline>
            <x14:sparkline>
              <xm:f>'Table XVIII'!L171:U171</xm:f>
              <xm:sqref>D171</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XVIII'!L140:U140</xm:f>
              <xm:sqref>D140</xm:sqref>
            </x14:sparkline>
            <x14:sparkline>
              <xm:f>'Table XVIII'!L141:U141</xm:f>
              <xm:sqref>D141</xm:sqref>
            </x14:sparkline>
            <x14:sparkline>
              <xm:f>'Table XVIII'!L142:U142</xm:f>
              <xm:sqref>D142</xm:sqref>
            </x14:sparkline>
            <x14:sparkline>
              <xm:f>'Table XVIII'!L143:U143</xm:f>
              <xm:sqref>D143</xm:sqref>
            </x14:sparkline>
            <x14:sparkline>
              <xm:f>'Table XVIII'!L144:U144</xm:f>
              <xm:sqref>D144</xm:sqref>
            </x14:sparkline>
            <x14:sparkline>
              <xm:f>'Table XVIII'!L145:U145</xm:f>
              <xm:sqref>D145</xm:sqref>
            </x14:sparkline>
            <x14:sparkline>
              <xm:f>'Table XVIII'!L146:U146</xm:f>
              <xm:sqref>D146</xm:sqref>
            </x14:sparkline>
            <x14:sparkline>
              <xm:f>'Table XVIII'!L147:U147</xm:f>
              <xm:sqref>D147</xm:sqref>
            </x14:sparkline>
            <x14:sparkline>
              <xm:f>'Table XVIII'!L148:U148</xm:f>
              <xm:sqref>D148</xm:sqref>
            </x14:sparkline>
            <x14:sparkline>
              <xm:f>'Table XVIII'!L149:U149</xm:f>
              <xm:sqref>D149</xm:sqref>
            </x14:sparkline>
            <x14:sparkline>
              <xm:f>'Table XVIII'!L150:U150</xm:f>
              <xm:sqref>D150</xm:sqref>
            </x14:sparkline>
            <x14:sparkline>
              <xm:f>'Table XVIII'!L151:U151</xm:f>
              <xm:sqref>D151</xm:sqref>
            </x14:sparkline>
            <x14:sparkline>
              <xm:f>'Table XVIII'!L152:U152</xm:f>
              <xm:sqref>D152</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XVIII'!L121:U121</xm:f>
              <xm:sqref>D121</xm:sqref>
            </x14:sparkline>
            <x14:sparkline>
              <xm:f>'Table XVIII'!L122:U122</xm:f>
              <xm:sqref>D122</xm:sqref>
            </x14:sparkline>
            <x14:sparkline>
              <xm:f>'Table XVIII'!L123:U123</xm:f>
              <xm:sqref>D123</xm:sqref>
            </x14:sparkline>
            <x14:sparkline>
              <xm:f>'Table XVIII'!L124:U124</xm:f>
              <xm:sqref>D124</xm:sqref>
            </x14:sparkline>
            <x14:sparkline>
              <xm:f>'Table XVIII'!L125:U125</xm:f>
              <xm:sqref>D125</xm:sqref>
            </x14:sparkline>
            <x14:sparkline>
              <xm:f>'Table XVIII'!L126:U126</xm:f>
              <xm:sqref>D126</xm:sqref>
            </x14:sparkline>
            <x14:sparkline>
              <xm:f>'Table XVIII'!L127:U127</xm:f>
              <xm:sqref>D127</xm:sqref>
            </x14:sparkline>
            <x14:sparkline>
              <xm:f>'Table XVIII'!L128:U128</xm:f>
              <xm:sqref>D128</xm:sqref>
            </x14:sparkline>
            <x14:sparkline>
              <xm:f>'Table XVIII'!L129:U129</xm:f>
              <xm:sqref>D129</xm:sqref>
            </x14:sparkline>
            <x14:sparkline>
              <xm:f>'Table XVIII'!L130:U130</xm:f>
              <xm:sqref>D130</xm:sqref>
            </x14:sparkline>
            <x14:sparkline>
              <xm:f>'Table XVIII'!L131:U131</xm:f>
              <xm:sqref>D131</xm:sqref>
            </x14:sparkline>
            <x14:sparkline>
              <xm:f>'Table XVIII'!L132:U132</xm:f>
              <xm:sqref>D132</xm:sqref>
            </x14:sparkline>
            <x14:sparkline>
              <xm:f>'Table XVIII'!L133:U133</xm:f>
              <xm:sqref>D133</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XVIII'!L102:U102</xm:f>
              <xm:sqref>D102</xm:sqref>
            </x14:sparkline>
            <x14:sparkline>
              <xm:f>'Table XVIII'!L103:U103</xm:f>
              <xm:sqref>D103</xm:sqref>
            </x14:sparkline>
            <x14:sparkline>
              <xm:f>'Table XVIII'!L104:U104</xm:f>
              <xm:sqref>D104</xm:sqref>
            </x14:sparkline>
            <x14:sparkline>
              <xm:f>'Table XVIII'!L105:U105</xm:f>
              <xm:sqref>D105</xm:sqref>
            </x14:sparkline>
            <x14:sparkline>
              <xm:f>'Table XVIII'!L106:U106</xm:f>
              <xm:sqref>D106</xm:sqref>
            </x14:sparkline>
            <x14:sparkline>
              <xm:f>'Table XVIII'!L107:U107</xm:f>
              <xm:sqref>D107</xm:sqref>
            </x14:sparkline>
            <x14:sparkline>
              <xm:f>'Table XVIII'!L108:U108</xm:f>
              <xm:sqref>D108</xm:sqref>
            </x14:sparkline>
            <x14:sparkline>
              <xm:f>'Table XVIII'!L109:U109</xm:f>
              <xm:sqref>D109</xm:sqref>
            </x14:sparkline>
            <x14:sparkline>
              <xm:f>'Table XVIII'!L110:U110</xm:f>
              <xm:sqref>D110</xm:sqref>
            </x14:sparkline>
            <x14:sparkline>
              <xm:f>'Table XVIII'!L111:U111</xm:f>
              <xm:sqref>D111</xm:sqref>
            </x14:sparkline>
            <x14:sparkline>
              <xm:f>'Table XVIII'!L112:U112</xm:f>
              <xm:sqref>D112</xm:sqref>
            </x14:sparkline>
            <x14:sparkline>
              <xm:f>'Table XVIII'!L113:U113</xm:f>
              <xm:sqref>D113</xm:sqref>
            </x14:sparkline>
            <x14:sparkline>
              <xm:f>'Table XVIII'!L114:U114</xm:f>
              <xm:sqref>D114</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XVIII'!L83:U83</xm:f>
              <xm:sqref>D83</xm:sqref>
            </x14:sparkline>
            <x14:sparkline>
              <xm:f>'Table XVIII'!L84:U84</xm:f>
              <xm:sqref>D84</xm:sqref>
            </x14:sparkline>
            <x14:sparkline>
              <xm:f>'Table XVIII'!L85:U85</xm:f>
              <xm:sqref>D85</xm:sqref>
            </x14:sparkline>
            <x14:sparkline>
              <xm:f>'Table XVIII'!L86:U86</xm:f>
              <xm:sqref>D86</xm:sqref>
            </x14:sparkline>
            <x14:sparkline>
              <xm:f>'Table XVIII'!L87:U87</xm:f>
              <xm:sqref>D87</xm:sqref>
            </x14:sparkline>
            <x14:sparkline>
              <xm:f>'Table XVIII'!L88:U88</xm:f>
              <xm:sqref>D88</xm:sqref>
            </x14:sparkline>
            <x14:sparkline>
              <xm:f>'Table XVIII'!L89:U89</xm:f>
              <xm:sqref>D89</xm:sqref>
            </x14:sparkline>
            <x14:sparkline>
              <xm:f>'Table XVIII'!L90:U90</xm:f>
              <xm:sqref>D90</xm:sqref>
            </x14:sparkline>
            <x14:sparkline>
              <xm:f>'Table XVIII'!L91:U91</xm:f>
              <xm:sqref>D91</xm:sqref>
            </x14:sparkline>
            <x14:sparkline>
              <xm:f>'Table XVIII'!L92:U92</xm:f>
              <xm:sqref>D92</xm:sqref>
            </x14:sparkline>
            <x14:sparkline>
              <xm:f>'Table XVIII'!L93:U93</xm:f>
              <xm:sqref>D93</xm:sqref>
            </x14:sparkline>
            <x14:sparkline>
              <xm:f>'Table XVIII'!L94:U94</xm:f>
              <xm:sqref>D94</xm:sqref>
            </x14:sparkline>
            <x14:sparkline>
              <xm:f>'Table XVIII'!L95:U95</xm:f>
              <xm:sqref>D95</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XVIII'!L64:U64</xm:f>
              <xm:sqref>D64</xm:sqref>
            </x14:sparkline>
            <x14:sparkline>
              <xm:f>'Table XVIII'!L65:U65</xm:f>
              <xm:sqref>D65</xm:sqref>
            </x14:sparkline>
            <x14:sparkline>
              <xm:f>'Table XVIII'!L66:U66</xm:f>
              <xm:sqref>D66</xm:sqref>
            </x14:sparkline>
            <x14:sparkline>
              <xm:f>'Table XVIII'!L67:U67</xm:f>
              <xm:sqref>D67</xm:sqref>
            </x14:sparkline>
            <x14:sparkline>
              <xm:f>'Table XVIII'!L68:U68</xm:f>
              <xm:sqref>D68</xm:sqref>
            </x14:sparkline>
            <x14:sparkline>
              <xm:f>'Table XVIII'!L69:U69</xm:f>
              <xm:sqref>D69</xm:sqref>
            </x14:sparkline>
            <x14:sparkline>
              <xm:f>'Table XVIII'!L70:U70</xm:f>
              <xm:sqref>D70</xm:sqref>
            </x14:sparkline>
            <x14:sparkline>
              <xm:f>'Table XVIII'!L71:U71</xm:f>
              <xm:sqref>D71</xm:sqref>
            </x14:sparkline>
            <x14:sparkline>
              <xm:f>'Table XVIII'!L72:U72</xm:f>
              <xm:sqref>D72</xm:sqref>
            </x14:sparkline>
            <x14:sparkline>
              <xm:f>'Table XVIII'!L73:U73</xm:f>
              <xm:sqref>D73</xm:sqref>
            </x14:sparkline>
            <x14:sparkline>
              <xm:f>'Table XVIII'!L74:U74</xm:f>
              <xm:sqref>D74</xm:sqref>
            </x14:sparkline>
            <x14:sparkline>
              <xm:f>'Table XVIII'!L75:U75</xm:f>
              <xm:sqref>D75</xm:sqref>
            </x14:sparkline>
            <x14:sparkline>
              <xm:f>'Table XVIII'!L76:U76</xm:f>
              <xm:sqref>D76</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XVIII'!L45:U45</xm:f>
              <xm:sqref>D45</xm:sqref>
            </x14:sparkline>
            <x14:sparkline>
              <xm:f>'Table XVIII'!L46:U46</xm:f>
              <xm:sqref>D46</xm:sqref>
            </x14:sparkline>
            <x14:sparkline>
              <xm:f>'Table XVIII'!L47:U47</xm:f>
              <xm:sqref>D47</xm:sqref>
            </x14:sparkline>
            <x14:sparkline>
              <xm:f>'Table XVIII'!L48:U48</xm:f>
              <xm:sqref>D48</xm:sqref>
            </x14:sparkline>
            <x14:sparkline>
              <xm:f>'Table XVIII'!L49:U49</xm:f>
              <xm:sqref>D49</xm:sqref>
            </x14:sparkline>
            <x14:sparkline>
              <xm:f>'Table XVIII'!L50:U50</xm:f>
              <xm:sqref>D50</xm:sqref>
            </x14:sparkline>
            <x14:sparkline>
              <xm:f>'Table XVIII'!L51:U51</xm:f>
              <xm:sqref>D51</xm:sqref>
            </x14:sparkline>
            <x14:sparkline>
              <xm:f>'Table XVIII'!L52:U52</xm:f>
              <xm:sqref>D52</xm:sqref>
            </x14:sparkline>
            <x14:sparkline>
              <xm:f>'Table XVIII'!L53:U53</xm:f>
              <xm:sqref>D53</xm:sqref>
            </x14:sparkline>
            <x14:sparkline>
              <xm:f>'Table XVIII'!L54:U54</xm:f>
              <xm:sqref>D54</xm:sqref>
            </x14:sparkline>
            <x14:sparkline>
              <xm:f>'Table XVIII'!L55:U55</xm:f>
              <xm:sqref>D55</xm:sqref>
            </x14:sparkline>
            <x14:sparkline>
              <xm:f>'Table XVIII'!L56:U56</xm:f>
              <xm:sqref>D56</xm:sqref>
            </x14:sparkline>
            <x14:sparkline>
              <xm:f>'Table XVIII'!L57:U57</xm:f>
              <xm:sqref>D57</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XVIII'!L26:U26</xm:f>
              <xm:sqref>D26</xm:sqref>
            </x14:sparkline>
            <x14:sparkline>
              <xm:f>'Table XVIII'!L27:U27</xm:f>
              <xm:sqref>D27</xm:sqref>
            </x14:sparkline>
            <x14:sparkline>
              <xm:f>'Table XVIII'!L28:U28</xm:f>
              <xm:sqref>D28</xm:sqref>
            </x14:sparkline>
            <x14:sparkline>
              <xm:f>'Table XVIII'!L29:U29</xm:f>
              <xm:sqref>D29</xm:sqref>
            </x14:sparkline>
            <x14:sparkline>
              <xm:f>'Table XVIII'!L30:U30</xm:f>
              <xm:sqref>D30</xm:sqref>
            </x14:sparkline>
            <x14:sparkline>
              <xm:f>'Table XVIII'!L31:U31</xm:f>
              <xm:sqref>D31</xm:sqref>
            </x14:sparkline>
            <x14:sparkline>
              <xm:f>'Table XVIII'!L32:U32</xm:f>
              <xm:sqref>D32</xm:sqref>
            </x14:sparkline>
            <x14:sparkline>
              <xm:f>'Table XVIII'!L33:U33</xm:f>
              <xm:sqref>D33</xm:sqref>
            </x14:sparkline>
            <x14:sparkline>
              <xm:f>'Table XVIII'!L34:U34</xm:f>
              <xm:sqref>D34</xm:sqref>
            </x14:sparkline>
            <x14:sparkline>
              <xm:f>'Table XVIII'!L35:U35</xm:f>
              <xm:sqref>D35</xm:sqref>
            </x14:sparkline>
            <x14:sparkline>
              <xm:f>'Table XVIII'!L36:U36</xm:f>
              <xm:sqref>D36</xm:sqref>
            </x14:sparkline>
            <x14:sparkline>
              <xm:f>'Table XVIII'!L37:U37</xm:f>
              <xm:sqref>D37</xm:sqref>
            </x14:sparkline>
            <x14:sparkline>
              <xm:f>'Table XVIII'!L38:U38</xm:f>
              <xm:sqref>D38</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XVIII'!L7:U7</xm:f>
              <xm:sqref>D7</xm:sqref>
            </x14:sparkline>
            <x14:sparkline>
              <xm:f>'Table XVIII'!L8:U8</xm:f>
              <xm:sqref>D8</xm:sqref>
            </x14:sparkline>
            <x14:sparkline>
              <xm:f>'Table XVIII'!L9:U9</xm:f>
              <xm:sqref>D9</xm:sqref>
            </x14:sparkline>
            <x14:sparkline>
              <xm:f>'Table XVIII'!L10:U10</xm:f>
              <xm:sqref>D10</xm:sqref>
            </x14:sparkline>
            <x14:sparkline>
              <xm:f>'Table XVIII'!L11:U11</xm:f>
              <xm:sqref>D11</xm:sqref>
            </x14:sparkline>
            <x14:sparkline>
              <xm:f>'Table XVIII'!L12:U12</xm:f>
              <xm:sqref>D12</xm:sqref>
            </x14:sparkline>
            <x14:sparkline>
              <xm:f>'Table XVIII'!L13:U13</xm:f>
              <xm:sqref>D13</xm:sqref>
            </x14:sparkline>
            <x14:sparkline>
              <xm:f>'Table XVIII'!L14:U14</xm:f>
              <xm:sqref>D14</xm:sqref>
            </x14:sparkline>
            <x14:sparkline>
              <xm:f>'Table XVIII'!L15:U15</xm:f>
              <xm:sqref>D15</xm:sqref>
            </x14:sparkline>
            <x14:sparkline>
              <xm:f>'Table XVIII'!L16:U16</xm:f>
              <xm:sqref>D16</xm:sqref>
            </x14:sparkline>
            <x14:sparkline>
              <xm:f>'Table XVIII'!L17:U17</xm:f>
              <xm:sqref>D17</xm:sqref>
            </x14:sparkline>
            <x14:sparkline>
              <xm:f>'Table XVIII'!L18:U18</xm:f>
              <xm:sqref>D18</xm:sqref>
            </x14:sparkline>
            <x14:sparkline>
              <xm:f>'Table XVIII'!L19:U19</xm:f>
              <xm:sqref>D19</xm:sqref>
            </x14:sparkline>
          </x14:sparklines>
        </x14:sparklineGroup>
        <x14:sparklineGroup manualMin="0" type="column" displayEmptyCellsAs="gap" minAxisType="custom">
          <x14:colorSeries rgb="FF00B0F0"/>
          <x14:colorNegative rgb="FFD00000"/>
          <x14:colorAxis rgb="FF000000"/>
          <x14:colorMarkers rgb="FFD00000"/>
          <x14:colorFirst rgb="FFD00000"/>
          <x14:colorLast rgb="FFD00000"/>
          <x14:colorHigh rgb="FFD00000"/>
          <x14:colorLow rgb="FFD00000"/>
          <x14:sparklines>
            <x14:sparkline>
              <xm:f>'Table XVIII'!W7:AF7</xm:f>
              <xm:sqref>G7</xm:sqref>
            </x14:sparkline>
            <x14:sparkline>
              <xm:f>'Table XVIII'!W8:AF8</xm:f>
              <xm:sqref>G8</xm:sqref>
            </x14:sparkline>
            <x14:sparkline>
              <xm:f>'Table XVIII'!W9:AF9</xm:f>
              <xm:sqref>G9</xm:sqref>
            </x14:sparkline>
            <x14:sparkline>
              <xm:f>'Table XVIII'!W10:AF10</xm:f>
              <xm:sqref>G10</xm:sqref>
            </x14:sparkline>
            <x14:sparkline>
              <xm:f>'Table XVIII'!W11:AF11</xm:f>
              <xm:sqref>G11</xm:sqref>
            </x14:sparkline>
            <x14:sparkline>
              <xm:f>'Table XVIII'!W12:AF12</xm:f>
              <xm:sqref>G12</xm:sqref>
            </x14:sparkline>
            <x14:sparkline>
              <xm:f>'Table XVIII'!W13:AF13</xm:f>
              <xm:sqref>G13</xm:sqref>
            </x14:sparkline>
            <x14:sparkline>
              <xm:f>'Table XVIII'!W14:AF14</xm:f>
              <xm:sqref>G14</xm:sqref>
            </x14:sparkline>
            <x14:sparkline>
              <xm:f>'Table XVIII'!W15:AF15</xm:f>
              <xm:sqref>G15</xm:sqref>
            </x14:sparkline>
            <x14:sparkline>
              <xm:f>'Table XVIII'!W16:AF16</xm:f>
              <xm:sqref>G16</xm:sqref>
            </x14:sparkline>
            <x14:sparkline>
              <xm:f>'Table XVIII'!W17:AF17</xm:f>
              <xm:sqref>G17</xm:sqref>
            </x14:sparkline>
            <x14:sparkline>
              <xm:f>'Table XVIII'!W18:AF18</xm:f>
              <xm:sqref>G18</xm:sqref>
            </x14:sparkline>
            <x14:sparkline>
              <xm:f>'Table XVIII'!W19:AF19</xm:f>
              <xm:sqref>G19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24"/>
  <sheetViews>
    <sheetView showGridLines="0" tabSelected="1" topLeftCell="C3" zoomScaleNormal="100" workbookViewId="0">
      <selection activeCell="S7" sqref="S7"/>
    </sheetView>
  </sheetViews>
  <sheetFormatPr defaultColWidth="10.7109375" defaultRowHeight="15" customHeight="1" x14ac:dyDescent="0.25"/>
  <cols>
    <col min="1" max="1" width="45.7109375" style="8" customWidth="1"/>
    <col min="2" max="2" width="1.7109375" style="16" customWidth="1"/>
    <col min="3" max="5" width="11.7109375" style="16" customWidth="1"/>
    <col min="6" max="6" width="1.7109375" style="16" customWidth="1"/>
    <col min="7" max="9" width="12.7109375" style="16" customWidth="1"/>
    <col min="10" max="10" width="1.7109375" style="16" customWidth="1"/>
    <col min="11" max="13" width="11.7109375" style="16" customWidth="1"/>
    <col min="14" max="14" width="1.7109375" style="16" customWidth="1"/>
    <col min="15" max="17" width="12.7109375" style="16" customWidth="1"/>
    <col min="18" max="18" width="1.7109375" style="16" customWidth="1"/>
    <col min="19" max="21" width="12.7109375" style="16" customWidth="1"/>
    <col min="22" max="16384" width="10.7109375" style="16"/>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ht="39.950000000000003" customHeight="1" thickBot="1" x14ac:dyDescent="0.3">
      <c r="A2" s="830" t="s">
        <v>309</v>
      </c>
      <c r="B2" s="830"/>
      <c r="C2" s="830"/>
      <c r="D2" s="830"/>
      <c r="E2" s="830"/>
      <c r="F2" s="830"/>
      <c r="G2" s="830"/>
      <c r="H2" s="830"/>
      <c r="I2" s="830"/>
      <c r="J2" s="830"/>
      <c r="K2" s="830"/>
      <c r="L2" s="830"/>
      <c r="M2" s="830"/>
      <c r="N2" s="830"/>
      <c r="O2" s="830"/>
      <c r="P2" s="830"/>
      <c r="Q2" s="830"/>
      <c r="R2" s="830"/>
      <c r="S2" s="830"/>
      <c r="T2" s="830"/>
      <c r="U2" s="830"/>
    </row>
    <row r="3" spans="1:21" s="48" customFormat="1" ht="20.100000000000001" customHeight="1" x14ac:dyDescent="0.25">
      <c r="A3" s="833" t="s">
        <v>5</v>
      </c>
      <c r="B3" s="12"/>
      <c r="C3" s="831" t="s">
        <v>0</v>
      </c>
      <c r="D3" s="831"/>
      <c r="E3" s="831"/>
      <c r="F3" s="831"/>
      <c r="G3" s="831"/>
      <c r="H3" s="831"/>
      <c r="I3" s="831"/>
      <c r="J3" s="12"/>
      <c r="K3" s="831" t="s">
        <v>381</v>
      </c>
      <c r="L3" s="831"/>
      <c r="M3" s="831"/>
      <c r="N3" s="831"/>
      <c r="O3" s="831"/>
      <c r="P3" s="831"/>
      <c r="Q3" s="831"/>
      <c r="R3" s="831"/>
      <c r="S3" s="831"/>
      <c r="T3" s="831"/>
      <c r="U3" s="831"/>
    </row>
    <row r="4" spans="1:21" s="48" customFormat="1" ht="50.1" customHeight="1" x14ac:dyDescent="0.25">
      <c r="A4" s="834"/>
      <c r="B4" s="49"/>
      <c r="C4" s="832" t="s">
        <v>2</v>
      </c>
      <c r="D4" s="832"/>
      <c r="E4" s="832"/>
      <c r="F4" s="49"/>
      <c r="G4" s="832" t="s">
        <v>3</v>
      </c>
      <c r="H4" s="832"/>
      <c r="I4" s="832"/>
      <c r="J4" s="49"/>
      <c r="K4" s="832" t="s">
        <v>2</v>
      </c>
      <c r="L4" s="832"/>
      <c r="M4" s="832"/>
      <c r="N4" s="49"/>
      <c r="O4" s="832" t="s">
        <v>3</v>
      </c>
      <c r="P4" s="832"/>
      <c r="Q4" s="832"/>
      <c r="R4" s="49"/>
      <c r="S4" s="832" t="s">
        <v>4</v>
      </c>
      <c r="T4" s="832"/>
      <c r="U4" s="832"/>
    </row>
    <row r="5" spans="1:21" s="48" customFormat="1" ht="20.100000000000001" customHeight="1" x14ac:dyDescent="0.25">
      <c r="A5" s="835"/>
      <c r="B5" s="50"/>
      <c r="C5" s="51" t="s">
        <v>6</v>
      </c>
      <c r="D5" s="52" t="s">
        <v>7</v>
      </c>
      <c r="E5" s="51" t="s">
        <v>8</v>
      </c>
      <c r="F5" s="53"/>
      <c r="G5" s="52" t="s">
        <v>6</v>
      </c>
      <c r="H5" s="54" t="s">
        <v>7</v>
      </c>
      <c r="I5" s="55" t="s">
        <v>8</v>
      </c>
      <c r="J5" s="53"/>
      <c r="K5" s="52" t="s">
        <v>6</v>
      </c>
      <c r="L5" s="54" t="s">
        <v>7</v>
      </c>
      <c r="M5" s="55" t="s">
        <v>8</v>
      </c>
      <c r="N5" s="50"/>
      <c r="O5" s="51" t="s">
        <v>6</v>
      </c>
      <c r="P5" s="52" t="s">
        <v>7</v>
      </c>
      <c r="Q5" s="51" t="s">
        <v>8</v>
      </c>
      <c r="R5" s="53"/>
      <c r="S5" s="52" t="s">
        <v>6</v>
      </c>
      <c r="T5" s="54" t="s">
        <v>7</v>
      </c>
      <c r="U5" s="55" t="s">
        <v>8</v>
      </c>
    </row>
    <row r="6" spans="1:21" ht="15" customHeight="1" x14ac:dyDescent="0.25">
      <c r="A6" s="836" t="s">
        <v>9</v>
      </c>
      <c r="B6" s="19"/>
      <c r="C6" s="839">
        <v>16498</v>
      </c>
      <c r="D6" s="839">
        <v>173524</v>
      </c>
      <c r="E6" s="839">
        <v>11395</v>
      </c>
      <c r="F6" s="20"/>
      <c r="G6" s="33">
        <v>5.0915262450000002E-3</v>
      </c>
      <c r="H6" s="33">
        <v>2.2475277190000002E-3</v>
      </c>
      <c r="I6" s="33">
        <v>3.3347959629999998E-3</v>
      </c>
      <c r="J6" s="20"/>
      <c r="K6" s="839">
        <v>13789</v>
      </c>
      <c r="L6" s="839">
        <v>133490</v>
      </c>
      <c r="M6" s="839">
        <v>8843</v>
      </c>
      <c r="N6" s="19"/>
      <c r="O6" s="33">
        <v>5.946769163E-3</v>
      </c>
      <c r="P6" s="33">
        <v>2.8466551800000002E-3</v>
      </c>
      <c r="Q6" s="33">
        <v>3.5055976470000001E-3</v>
      </c>
      <c r="R6" s="20"/>
      <c r="S6" s="21">
        <v>1.440639</v>
      </c>
      <c r="T6" s="21">
        <v>0.68662599999999996</v>
      </c>
      <c r="U6" s="21">
        <v>0.843032</v>
      </c>
    </row>
    <row r="7" spans="1:21" ht="15" customHeight="1" x14ac:dyDescent="0.25">
      <c r="A7" s="837"/>
      <c r="B7" s="19"/>
      <c r="C7" s="840"/>
      <c r="D7" s="840"/>
      <c r="E7" s="840"/>
      <c r="F7" s="20"/>
      <c r="G7" s="435" t="s">
        <v>471</v>
      </c>
      <c r="H7" s="435" t="s">
        <v>475</v>
      </c>
      <c r="I7" s="435" t="s">
        <v>479</v>
      </c>
      <c r="J7" s="20"/>
      <c r="K7" s="840"/>
      <c r="L7" s="840"/>
      <c r="M7" s="840"/>
      <c r="N7" s="19"/>
      <c r="O7" s="435" t="s">
        <v>482</v>
      </c>
      <c r="P7" s="435" t="s">
        <v>485</v>
      </c>
      <c r="Q7" s="435" t="s">
        <v>487</v>
      </c>
      <c r="R7" s="20"/>
      <c r="S7" s="438" t="s">
        <v>491</v>
      </c>
      <c r="T7" s="438" t="s">
        <v>495</v>
      </c>
      <c r="U7" s="438" t="s">
        <v>499</v>
      </c>
    </row>
    <row r="8" spans="1:21" ht="15" customHeight="1" x14ac:dyDescent="0.25">
      <c r="A8" s="838" t="s">
        <v>10</v>
      </c>
      <c r="C8" s="842">
        <v>5684</v>
      </c>
      <c r="D8" s="842">
        <v>34300</v>
      </c>
      <c r="E8" s="842">
        <v>1815</v>
      </c>
      <c r="F8" s="22"/>
      <c r="G8" s="36">
        <v>6.6854327929999997E-3</v>
      </c>
      <c r="H8" s="36">
        <v>3.5860058299999999E-3</v>
      </c>
      <c r="I8" s="36">
        <v>8.2644628089999991E-3</v>
      </c>
      <c r="J8" s="22"/>
      <c r="K8" s="842">
        <v>4843</v>
      </c>
      <c r="L8" s="842">
        <v>24485</v>
      </c>
      <c r="M8" s="841">
        <v>1340</v>
      </c>
      <c r="O8" s="36">
        <v>7.846376213E-3</v>
      </c>
      <c r="P8" s="36">
        <v>4.9418011019999996E-3</v>
      </c>
      <c r="Q8" s="36">
        <v>1.0447761194E-2</v>
      </c>
      <c r="R8" s="22"/>
      <c r="S8" s="23">
        <v>1.8423400000000001</v>
      </c>
      <c r="T8" s="23">
        <v>1.195006</v>
      </c>
      <c r="U8" s="24">
        <v>2.0356830000000001</v>
      </c>
    </row>
    <row r="9" spans="1:21" ht="15" customHeight="1" x14ac:dyDescent="0.25">
      <c r="A9" s="838"/>
      <c r="C9" s="842"/>
      <c r="D9" s="842"/>
      <c r="E9" s="842"/>
      <c r="F9" s="22"/>
      <c r="G9" s="436" t="s">
        <v>472</v>
      </c>
      <c r="H9" s="436" t="s">
        <v>476</v>
      </c>
      <c r="I9" s="436" t="s">
        <v>480</v>
      </c>
      <c r="J9" s="22"/>
      <c r="K9" s="842"/>
      <c r="L9" s="842"/>
      <c r="M9" s="841"/>
      <c r="O9" s="436" t="s">
        <v>483</v>
      </c>
      <c r="P9" s="436" t="s">
        <v>471</v>
      </c>
      <c r="Q9" s="436" t="s">
        <v>488</v>
      </c>
      <c r="R9" s="22"/>
      <c r="S9" s="439" t="s">
        <v>492</v>
      </c>
      <c r="T9" s="439" t="s">
        <v>496</v>
      </c>
      <c r="U9" s="440" t="s">
        <v>500</v>
      </c>
    </row>
    <row r="10" spans="1:21" ht="15" customHeight="1" x14ac:dyDescent="0.25">
      <c r="A10" s="829" t="s">
        <v>11</v>
      </c>
      <c r="B10" s="18"/>
      <c r="C10" s="843">
        <v>2393</v>
      </c>
      <c r="D10" s="843">
        <v>10487</v>
      </c>
      <c r="E10" s="842">
        <v>574</v>
      </c>
      <c r="F10" s="22"/>
      <c r="G10" s="36">
        <v>2.9251984950000001E-3</v>
      </c>
      <c r="H10" s="36">
        <v>2.0978354149999998E-3</v>
      </c>
      <c r="I10" s="36">
        <v>5.2264808359999996E-3</v>
      </c>
      <c r="J10" s="22"/>
      <c r="K10" s="841">
        <v>2012</v>
      </c>
      <c r="L10" s="841">
        <v>8566</v>
      </c>
      <c r="M10" s="841">
        <v>445</v>
      </c>
      <c r="N10" s="18"/>
      <c r="O10" s="15">
        <v>2.9821073550000002E-3</v>
      </c>
      <c r="P10" s="15">
        <v>2.568293252E-3</v>
      </c>
      <c r="Q10" s="36">
        <v>4.4943820219999998E-3</v>
      </c>
      <c r="R10" s="22"/>
      <c r="S10" s="24">
        <v>0.72247700000000004</v>
      </c>
      <c r="T10" s="24">
        <v>0.64801299999999995</v>
      </c>
      <c r="U10" s="24">
        <v>0.76713100000000001</v>
      </c>
    </row>
    <row r="11" spans="1:21" ht="15" customHeight="1" x14ac:dyDescent="0.25">
      <c r="A11" s="829"/>
      <c r="B11" s="18"/>
      <c r="C11" s="843"/>
      <c r="D11" s="843"/>
      <c r="E11" s="842"/>
      <c r="F11" s="22"/>
      <c r="G11" s="436" t="s">
        <v>473</v>
      </c>
      <c r="H11" s="436" t="s">
        <v>477</v>
      </c>
      <c r="I11" s="436" t="s">
        <v>481</v>
      </c>
      <c r="J11" s="22"/>
      <c r="K11" s="841"/>
      <c r="L11" s="841"/>
      <c r="M11" s="841"/>
      <c r="N11" s="18"/>
      <c r="O11" s="437" t="s">
        <v>473</v>
      </c>
      <c r="P11" s="437" t="s">
        <v>479</v>
      </c>
      <c r="Q11" s="436" t="s">
        <v>489</v>
      </c>
      <c r="R11" s="22"/>
      <c r="S11" s="440" t="s">
        <v>493</v>
      </c>
      <c r="T11" s="440" t="s">
        <v>497</v>
      </c>
      <c r="U11" s="440" t="s">
        <v>501</v>
      </c>
    </row>
    <row r="12" spans="1:21" ht="15" customHeight="1" x14ac:dyDescent="0.25">
      <c r="A12" s="838" t="s">
        <v>12</v>
      </c>
      <c r="C12" s="843">
        <v>8421</v>
      </c>
      <c r="D12" s="843">
        <v>85069</v>
      </c>
      <c r="E12" s="843">
        <v>7055</v>
      </c>
      <c r="F12" s="13"/>
      <c r="G12" s="36">
        <v>4.6312789450000001E-3</v>
      </c>
      <c r="H12" s="36">
        <v>1.104985364E-3</v>
      </c>
      <c r="I12" s="36">
        <v>2.5513819980000001E-3</v>
      </c>
      <c r="J12" s="13"/>
      <c r="K12" s="841">
        <v>6934</v>
      </c>
      <c r="L12" s="841">
        <v>69486</v>
      </c>
      <c r="M12" s="841">
        <v>5651</v>
      </c>
      <c r="O12" s="15">
        <v>5.4802422840000004E-3</v>
      </c>
      <c r="P12" s="15">
        <v>1.2952249369999999E-3</v>
      </c>
      <c r="Q12" s="15">
        <v>2.477437621E-3</v>
      </c>
      <c r="R12" s="13"/>
      <c r="S12" s="24">
        <v>1.3688940000000001</v>
      </c>
      <c r="T12" s="24">
        <v>0.30801800000000001</v>
      </c>
      <c r="U12" s="24">
        <v>0.62300100000000003</v>
      </c>
    </row>
    <row r="13" spans="1:21" ht="15" customHeight="1" x14ac:dyDescent="0.25">
      <c r="A13" s="838"/>
      <c r="C13" s="843"/>
      <c r="D13" s="843"/>
      <c r="E13" s="843"/>
      <c r="F13" s="13"/>
      <c r="G13" s="436" t="s">
        <v>474</v>
      </c>
      <c r="H13" s="436" t="s">
        <v>478</v>
      </c>
      <c r="I13" s="436" t="s">
        <v>479</v>
      </c>
      <c r="J13" s="13"/>
      <c r="K13" s="841"/>
      <c r="L13" s="841"/>
      <c r="M13" s="841"/>
      <c r="O13" s="437" t="s">
        <v>484</v>
      </c>
      <c r="P13" s="437" t="s">
        <v>486</v>
      </c>
      <c r="Q13" s="437" t="s">
        <v>490</v>
      </c>
      <c r="R13" s="13"/>
      <c r="S13" s="440" t="s">
        <v>494</v>
      </c>
      <c r="T13" s="440" t="s">
        <v>498</v>
      </c>
      <c r="U13" s="440" t="s">
        <v>502</v>
      </c>
    </row>
    <row r="14" spans="1:21" ht="15" customHeight="1" thickBot="1" x14ac:dyDescent="0.25">
      <c r="A14" s="8" t="s">
        <v>13</v>
      </c>
      <c r="B14" s="18"/>
      <c r="C14" s="57">
        <v>0</v>
      </c>
      <c r="D14" s="57">
        <v>43668</v>
      </c>
      <c r="E14" s="57">
        <v>1951</v>
      </c>
      <c r="F14" s="13"/>
      <c r="G14" s="123" t="s">
        <v>19</v>
      </c>
      <c r="H14" s="36">
        <v>3.4579096820000002E-3</v>
      </c>
      <c r="I14" s="36">
        <v>1.0251153250000001E-3</v>
      </c>
      <c r="J14" s="13"/>
      <c r="K14" s="69">
        <v>0</v>
      </c>
      <c r="L14" s="61">
        <v>30953</v>
      </c>
      <c r="M14" s="61">
        <v>1407</v>
      </c>
      <c r="N14" s="18"/>
      <c r="O14" s="123" t="s">
        <v>19</v>
      </c>
      <c r="P14" s="36">
        <v>4.7491357860000001E-3</v>
      </c>
      <c r="Q14" s="36">
        <v>7.1073205400000005E-4</v>
      </c>
      <c r="R14" s="13"/>
      <c r="S14" s="70" t="s">
        <v>19</v>
      </c>
      <c r="T14" s="24">
        <v>1.1488449999999999</v>
      </c>
      <c r="U14" s="24">
        <v>0.21493599999999999</v>
      </c>
    </row>
    <row r="15" spans="1:21" ht="15" customHeight="1" thickTop="1" x14ac:dyDescent="0.2">
      <c r="A15" s="43" t="s">
        <v>10</v>
      </c>
      <c r="B15" s="17"/>
      <c r="C15" s="59">
        <v>5684</v>
      </c>
      <c r="D15" s="59">
        <v>34300</v>
      </c>
      <c r="E15" s="59">
        <v>1815</v>
      </c>
      <c r="F15" s="25"/>
      <c r="G15" s="39">
        <v>6.6854327929999997E-3</v>
      </c>
      <c r="H15" s="39">
        <v>3.5860058299999999E-3</v>
      </c>
      <c r="I15" s="39">
        <v>8.2644628089999991E-3</v>
      </c>
      <c r="J15" s="25"/>
      <c r="K15" s="59">
        <v>4843</v>
      </c>
      <c r="L15" s="59">
        <v>24485</v>
      </c>
      <c r="M15" s="59">
        <v>1340</v>
      </c>
      <c r="N15" s="17"/>
      <c r="O15" s="39">
        <v>7.846376213E-3</v>
      </c>
      <c r="P15" s="39">
        <v>4.9418011019999996E-3</v>
      </c>
      <c r="Q15" s="39">
        <v>1.0447761194E-2</v>
      </c>
      <c r="R15" s="25"/>
      <c r="S15" s="26">
        <v>1.8423400000000001</v>
      </c>
      <c r="T15" s="26">
        <v>1.195006</v>
      </c>
      <c r="U15" s="26">
        <v>2.0356830000000001</v>
      </c>
    </row>
    <row r="16" spans="1:21" ht="15" customHeight="1" x14ac:dyDescent="0.2">
      <c r="A16" s="45" t="s">
        <v>15</v>
      </c>
      <c r="B16" s="18"/>
      <c r="C16" s="58">
        <v>1115</v>
      </c>
      <c r="D16" s="58" t="s">
        <v>14</v>
      </c>
      <c r="E16" s="58" t="s">
        <v>14</v>
      </c>
      <c r="F16" s="13"/>
      <c r="G16" s="15">
        <v>1.2556053811000001E-2</v>
      </c>
      <c r="H16" s="15" t="s">
        <v>14</v>
      </c>
      <c r="I16" s="15" t="s">
        <v>14</v>
      </c>
      <c r="J16" s="13"/>
      <c r="K16" s="62">
        <v>916</v>
      </c>
      <c r="L16" s="58" t="s">
        <v>14</v>
      </c>
      <c r="M16" s="58" t="s">
        <v>14</v>
      </c>
      <c r="N16" s="18"/>
      <c r="O16" s="15">
        <v>1.5283842794E-2</v>
      </c>
      <c r="P16" s="15" t="s">
        <v>14</v>
      </c>
      <c r="Q16" s="15" t="s">
        <v>14</v>
      </c>
      <c r="R16" s="13"/>
      <c r="S16" s="27">
        <v>3.7085979999999998</v>
      </c>
      <c r="T16" s="71" t="s">
        <v>14</v>
      </c>
      <c r="U16" s="71" t="s">
        <v>14</v>
      </c>
    </row>
    <row r="17" spans="1:21" ht="15" customHeight="1" x14ac:dyDescent="0.2">
      <c r="A17" s="46" t="s">
        <v>16</v>
      </c>
      <c r="C17" s="57">
        <v>593</v>
      </c>
      <c r="D17" s="58" t="s">
        <v>14</v>
      </c>
      <c r="E17" s="58" t="s">
        <v>14</v>
      </c>
      <c r="F17" s="22"/>
      <c r="G17" s="36">
        <v>6.7453625630000003E-3</v>
      </c>
      <c r="H17" s="15" t="s">
        <v>14</v>
      </c>
      <c r="I17" s="15" t="s">
        <v>14</v>
      </c>
      <c r="J17" s="22"/>
      <c r="K17" s="61">
        <v>516</v>
      </c>
      <c r="L17" s="58" t="s">
        <v>14</v>
      </c>
      <c r="M17" s="58" t="s">
        <v>14</v>
      </c>
      <c r="O17" s="36">
        <v>7.7519379839999999E-3</v>
      </c>
      <c r="P17" s="36" t="s">
        <v>14</v>
      </c>
      <c r="Q17" s="36" t="s">
        <v>14</v>
      </c>
      <c r="R17" s="22"/>
      <c r="S17" s="24">
        <v>1.8046489999999999</v>
      </c>
      <c r="T17" s="23" t="s">
        <v>14</v>
      </c>
      <c r="U17" s="23" t="s">
        <v>14</v>
      </c>
    </row>
    <row r="18" spans="1:21" ht="15" customHeight="1" x14ac:dyDescent="0.2">
      <c r="A18" s="46" t="s">
        <v>17</v>
      </c>
      <c r="C18" s="57">
        <v>3538</v>
      </c>
      <c r="D18" s="58" t="s">
        <v>14</v>
      </c>
      <c r="E18" s="58" t="s">
        <v>14</v>
      </c>
      <c r="F18" s="22"/>
      <c r="G18" s="36">
        <v>3.1091011870000001E-3</v>
      </c>
      <c r="H18" s="15" t="s">
        <v>14</v>
      </c>
      <c r="I18" s="15" t="s">
        <v>14</v>
      </c>
      <c r="J18" s="22"/>
      <c r="K18" s="61">
        <v>3019</v>
      </c>
      <c r="L18" s="58" t="s">
        <v>14</v>
      </c>
      <c r="M18" s="58" t="s">
        <v>14</v>
      </c>
      <c r="O18" s="36">
        <v>3.6435905920000002E-3</v>
      </c>
      <c r="P18" s="36" t="s">
        <v>14</v>
      </c>
      <c r="Q18" s="36" t="s">
        <v>14</v>
      </c>
      <c r="R18" s="22"/>
      <c r="S18" s="24">
        <v>0.88142200000000004</v>
      </c>
      <c r="T18" s="23" t="s">
        <v>14</v>
      </c>
      <c r="U18" s="23" t="s">
        <v>14</v>
      </c>
    </row>
    <row r="19" spans="1:21" ht="15" customHeight="1" x14ac:dyDescent="0.2">
      <c r="A19" s="46" t="s">
        <v>18</v>
      </c>
      <c r="C19" s="57">
        <v>125</v>
      </c>
      <c r="D19" s="58" t="s">
        <v>14</v>
      </c>
      <c r="E19" s="58" t="s">
        <v>14</v>
      </c>
      <c r="F19" s="22"/>
      <c r="G19" s="36">
        <v>3.2000000000000001E-2</v>
      </c>
      <c r="H19" s="15" t="s">
        <v>14</v>
      </c>
      <c r="I19" s="15" t="s">
        <v>14</v>
      </c>
      <c r="J19" s="22"/>
      <c r="K19" s="61">
        <v>116</v>
      </c>
      <c r="L19" s="58" t="s">
        <v>14</v>
      </c>
      <c r="M19" s="58" t="s">
        <v>14</v>
      </c>
      <c r="O19" s="36">
        <v>3.4482758619999998E-2</v>
      </c>
      <c r="P19" s="36" t="s">
        <v>14</v>
      </c>
      <c r="Q19" s="36" t="s">
        <v>14</v>
      </c>
      <c r="R19" s="22"/>
      <c r="S19" s="24" t="s">
        <v>19</v>
      </c>
      <c r="T19" s="23" t="s">
        <v>14</v>
      </c>
      <c r="U19" s="23" t="s">
        <v>14</v>
      </c>
    </row>
    <row r="20" spans="1:21" ht="15" customHeight="1" x14ac:dyDescent="0.2">
      <c r="A20" s="46" t="s">
        <v>20</v>
      </c>
      <c r="C20" s="57">
        <v>245</v>
      </c>
      <c r="D20" s="58" t="s">
        <v>14</v>
      </c>
      <c r="E20" s="58" t="s">
        <v>14</v>
      </c>
      <c r="F20" s="22"/>
      <c r="G20" s="36">
        <v>1.2244897959E-2</v>
      </c>
      <c r="H20" s="15" t="s">
        <v>14</v>
      </c>
      <c r="I20" s="15" t="s">
        <v>14</v>
      </c>
      <c r="J20" s="22"/>
      <c r="K20" s="61">
        <v>213</v>
      </c>
      <c r="L20" s="58" t="s">
        <v>14</v>
      </c>
      <c r="M20" s="58" t="s">
        <v>14</v>
      </c>
      <c r="O20" s="36">
        <v>1.4084507042E-2</v>
      </c>
      <c r="P20" s="36" t="s">
        <v>14</v>
      </c>
      <c r="Q20" s="36" t="s">
        <v>14</v>
      </c>
      <c r="R20" s="22"/>
      <c r="S20" s="24" t="s">
        <v>19</v>
      </c>
      <c r="T20" s="23" t="s">
        <v>14</v>
      </c>
      <c r="U20" s="23" t="s">
        <v>14</v>
      </c>
    </row>
    <row r="21" spans="1:21" ht="15" customHeight="1" x14ac:dyDescent="0.2">
      <c r="A21" s="46" t="s">
        <v>21</v>
      </c>
      <c r="C21" s="57">
        <v>54</v>
      </c>
      <c r="D21" s="58" t="s">
        <v>14</v>
      </c>
      <c r="E21" s="58" t="s">
        <v>14</v>
      </c>
      <c r="F21" s="22"/>
      <c r="G21" s="36" t="s">
        <v>19</v>
      </c>
      <c r="H21" s="15" t="s">
        <v>14</v>
      </c>
      <c r="I21" s="15" t="s">
        <v>14</v>
      </c>
      <c r="J21" s="22"/>
      <c r="K21" s="61">
        <v>51</v>
      </c>
      <c r="L21" s="58" t="s">
        <v>14</v>
      </c>
      <c r="M21" s="58" t="s">
        <v>14</v>
      </c>
      <c r="O21" s="36" t="s">
        <v>19</v>
      </c>
      <c r="P21" s="36" t="s">
        <v>14</v>
      </c>
      <c r="Q21" s="36" t="s">
        <v>14</v>
      </c>
      <c r="R21" s="22"/>
      <c r="S21" s="24" t="s">
        <v>19</v>
      </c>
      <c r="T21" s="23" t="s">
        <v>14</v>
      </c>
      <c r="U21" s="23" t="s">
        <v>14</v>
      </c>
    </row>
    <row r="22" spans="1:21" ht="15" customHeight="1" thickBot="1" x14ac:dyDescent="0.25">
      <c r="A22" s="47" t="s">
        <v>22</v>
      </c>
      <c r="B22" s="28"/>
      <c r="C22" s="60">
        <v>14</v>
      </c>
      <c r="D22" s="58" t="s">
        <v>14</v>
      </c>
      <c r="E22" s="58" t="s">
        <v>14</v>
      </c>
      <c r="F22" s="29"/>
      <c r="G22" s="124" t="s">
        <v>19</v>
      </c>
      <c r="H22" s="15" t="s">
        <v>14</v>
      </c>
      <c r="I22" s="15" t="s">
        <v>14</v>
      </c>
      <c r="J22" s="29"/>
      <c r="K22" s="63">
        <v>12</v>
      </c>
      <c r="L22" s="58" t="s">
        <v>14</v>
      </c>
      <c r="M22" s="58" t="s">
        <v>14</v>
      </c>
      <c r="N22" s="28"/>
      <c r="O22" s="124" t="s">
        <v>19</v>
      </c>
      <c r="P22" s="124" t="s">
        <v>14</v>
      </c>
      <c r="Q22" s="124" t="s">
        <v>14</v>
      </c>
      <c r="R22" s="29"/>
      <c r="S22" s="30" t="s">
        <v>19</v>
      </c>
      <c r="T22" s="72" t="s">
        <v>14</v>
      </c>
      <c r="U22" s="72" t="s">
        <v>14</v>
      </c>
    </row>
    <row r="23" spans="1:21" ht="75" customHeight="1" x14ac:dyDescent="0.2">
      <c r="A23" s="826" t="s">
        <v>599</v>
      </c>
      <c r="B23" s="827"/>
      <c r="C23" s="827"/>
      <c r="D23" s="827"/>
      <c r="E23" s="827"/>
      <c r="F23" s="827"/>
      <c r="G23" s="827"/>
      <c r="H23" s="827"/>
      <c r="I23" s="827"/>
      <c r="J23" s="827"/>
      <c r="K23" s="827"/>
      <c r="L23" s="827"/>
      <c r="M23" s="827"/>
      <c r="N23" s="827"/>
      <c r="O23" s="827"/>
      <c r="P23" s="827"/>
      <c r="Q23" s="827"/>
      <c r="R23" s="827"/>
      <c r="S23" s="827"/>
      <c r="T23" s="827"/>
      <c r="U23" s="827"/>
    </row>
    <row r="24" spans="1:21" ht="15" customHeight="1" x14ac:dyDescent="0.2">
      <c r="A24" s="828" t="s">
        <v>23</v>
      </c>
      <c r="B24" s="829"/>
      <c r="C24" s="829"/>
      <c r="D24" s="829"/>
      <c r="E24" s="829"/>
      <c r="F24" s="829"/>
      <c r="G24" s="829"/>
      <c r="H24" s="829"/>
      <c r="I24" s="829"/>
      <c r="J24" s="829"/>
      <c r="K24" s="829"/>
      <c r="L24" s="829"/>
      <c r="M24" s="829"/>
      <c r="N24" s="829"/>
      <c r="O24" s="829"/>
      <c r="P24" s="829"/>
      <c r="Q24" s="829"/>
      <c r="R24" s="829"/>
      <c r="S24" s="829"/>
      <c r="T24" s="829"/>
      <c r="U24" s="829"/>
    </row>
  </sheetData>
  <mergeCells count="40">
    <mergeCell ref="A1:U1"/>
    <mergeCell ref="L6:L7"/>
    <mergeCell ref="L8:L9"/>
    <mergeCell ref="L10:L11"/>
    <mergeCell ref="L12:L13"/>
    <mergeCell ref="M6:M7"/>
    <mergeCell ref="M8:M9"/>
    <mergeCell ref="M10:M11"/>
    <mergeCell ref="M12:M13"/>
    <mergeCell ref="E6:E7"/>
    <mergeCell ref="E8:E9"/>
    <mergeCell ref="E10:E11"/>
    <mergeCell ref="E12:E13"/>
    <mergeCell ref="K6:K7"/>
    <mergeCell ref="K8:K9"/>
    <mergeCell ref="K10:K11"/>
    <mergeCell ref="K12:K13"/>
    <mergeCell ref="D6:D7"/>
    <mergeCell ref="C8:C9"/>
    <mergeCell ref="C10:C11"/>
    <mergeCell ref="C12:C13"/>
    <mergeCell ref="D8:D9"/>
    <mergeCell ref="D10:D11"/>
    <mergeCell ref="D12:D13"/>
    <mergeCell ref="A23:U23"/>
    <mergeCell ref="A24:U24"/>
    <mergeCell ref="A2:U2"/>
    <mergeCell ref="C3:I3"/>
    <mergeCell ref="K3:U3"/>
    <mergeCell ref="C4:E4"/>
    <mergeCell ref="G4:I4"/>
    <mergeCell ref="K4:M4"/>
    <mergeCell ref="O4:Q4"/>
    <mergeCell ref="S4:U4"/>
    <mergeCell ref="A3:A5"/>
    <mergeCell ref="A6:A7"/>
    <mergeCell ref="A8:A9"/>
    <mergeCell ref="A10:A11"/>
    <mergeCell ref="A12:A13"/>
    <mergeCell ref="C6:C7"/>
  </mergeCells>
  <hyperlinks>
    <hyperlink ref="A1" location="TOC!A1" display="Back"/>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AY178"/>
  <sheetViews>
    <sheetView showGridLines="0" workbookViewId="0">
      <selection sqref="A1:C1"/>
    </sheetView>
  </sheetViews>
  <sheetFormatPr defaultColWidth="12.140625" defaultRowHeight="15" customHeight="1" x14ac:dyDescent="0.25"/>
  <cols>
    <col min="1" max="1" width="25.7109375" style="474" customWidth="1"/>
    <col min="2" max="2" width="35.7109375" style="474" customWidth="1"/>
    <col min="3" max="3" width="40.7109375" style="474" customWidth="1"/>
    <col min="4" max="4" width="3" style="473" customWidth="1"/>
    <col min="5" max="7" width="4.140625" style="473" customWidth="1"/>
    <col min="8" max="8" width="1.85546875" style="473" customWidth="1"/>
    <col min="9" max="11" width="4.140625" style="473" customWidth="1"/>
    <col min="12" max="12" width="1.85546875" style="473" customWidth="1"/>
    <col min="13" max="15" width="4.140625" style="473" customWidth="1"/>
    <col min="16" max="16" width="3" style="473" customWidth="1"/>
    <col min="17" max="19" width="4.140625" style="473" customWidth="1"/>
    <col min="20" max="20" width="1.85546875" style="473" customWidth="1"/>
    <col min="21" max="23" width="4.140625" style="473" customWidth="1"/>
    <col min="24" max="24" width="1.85546875" style="473" customWidth="1"/>
    <col min="25" max="27" width="4.140625" style="473" customWidth="1"/>
    <col min="28" max="28" width="3" style="473" customWidth="1"/>
    <col min="29" max="31" width="4.140625" style="473" customWidth="1"/>
    <col min="32" max="32" width="1.85546875" style="473" customWidth="1"/>
    <col min="33" max="35" width="4.140625" style="473" customWidth="1"/>
    <col min="36" max="36" width="1.85546875" style="473" customWidth="1"/>
    <col min="37" max="39" width="4.140625" style="473" customWidth="1"/>
    <col min="40" max="40" width="3" style="473" customWidth="1"/>
    <col min="41" max="43" width="4.140625" style="473" customWidth="1"/>
    <col min="44" max="44" width="1.85546875" style="473" customWidth="1"/>
    <col min="45" max="47" width="4.140625" style="473" customWidth="1"/>
    <col min="48" max="48" width="1.85546875" style="473" customWidth="1"/>
    <col min="49" max="51" width="4.140625" style="473" customWidth="1"/>
    <col min="52" max="16384" width="12.140625" style="473"/>
  </cols>
  <sheetData>
    <row r="1" spans="1:51" ht="15" customHeight="1" x14ac:dyDescent="0.2">
      <c r="A1" s="844" t="s">
        <v>308</v>
      </c>
      <c r="B1" s="844"/>
      <c r="C1" s="844"/>
    </row>
    <row r="2" spans="1:51" ht="39.950000000000003" customHeight="1" x14ac:dyDescent="0.2">
      <c r="A2" s="916" t="s">
        <v>598</v>
      </c>
      <c r="B2" s="916"/>
      <c r="C2" s="916"/>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7"/>
      <c r="AL2" s="747"/>
      <c r="AM2" s="747"/>
      <c r="AN2" s="747"/>
      <c r="AO2" s="747"/>
      <c r="AP2" s="747"/>
      <c r="AQ2" s="747"/>
      <c r="AR2" s="747"/>
      <c r="AS2" s="747"/>
      <c r="AT2" s="747"/>
      <c r="AU2" s="747"/>
      <c r="AV2" s="747"/>
      <c r="AW2" s="747"/>
      <c r="AX2" s="747"/>
      <c r="AY2" s="747"/>
    </row>
    <row r="3" spans="1:51" ht="75" customHeight="1" thickBot="1" x14ac:dyDescent="0.25">
      <c r="A3" s="917" t="s">
        <v>586</v>
      </c>
      <c r="B3" s="917"/>
      <c r="C3" s="917"/>
      <c r="D3" s="917"/>
      <c r="E3" s="917"/>
      <c r="F3" s="917"/>
      <c r="G3" s="917"/>
      <c r="H3" s="917"/>
      <c r="I3" s="917"/>
      <c r="J3" s="917"/>
      <c r="K3" s="917"/>
      <c r="L3" s="917"/>
      <c r="M3" s="917"/>
      <c r="N3" s="917"/>
      <c r="O3" s="917"/>
      <c r="P3" s="809"/>
      <c r="Q3" s="809"/>
      <c r="R3" s="809"/>
      <c r="S3" s="809"/>
      <c r="T3" s="809"/>
      <c r="U3" s="809"/>
      <c r="V3" s="809"/>
      <c r="W3" s="809"/>
      <c r="X3" s="809"/>
      <c r="Y3" s="809"/>
      <c r="Z3" s="809"/>
      <c r="AA3" s="809"/>
      <c r="AB3" s="809"/>
      <c r="AC3" s="809"/>
      <c r="AD3" s="809"/>
      <c r="AE3" s="809"/>
      <c r="AF3" s="809"/>
      <c r="AG3" s="809"/>
      <c r="AH3" s="809"/>
      <c r="AI3" s="809"/>
      <c r="AJ3" s="809"/>
      <c r="AK3" s="809"/>
      <c r="AL3" s="809"/>
      <c r="AM3" s="809"/>
      <c r="AN3" s="809"/>
      <c r="AO3" s="809"/>
      <c r="AP3" s="809"/>
      <c r="AQ3" s="809"/>
      <c r="AR3" s="809"/>
      <c r="AS3" s="809"/>
      <c r="AT3" s="809"/>
      <c r="AU3" s="809"/>
      <c r="AV3" s="809"/>
      <c r="AW3" s="809"/>
      <c r="AX3" s="809"/>
      <c r="AY3" s="809"/>
    </row>
    <row r="4" spans="1:51" s="680" customFormat="1" ht="30" customHeight="1" x14ac:dyDescent="0.25">
      <c r="A4" s="912" t="s">
        <v>31</v>
      </c>
      <c r="B4" s="912" t="s">
        <v>32</v>
      </c>
      <c r="C4" s="912" t="s">
        <v>33</v>
      </c>
      <c r="D4" s="683"/>
      <c r="E4" s="915" t="s">
        <v>9</v>
      </c>
      <c r="F4" s="915"/>
      <c r="G4" s="915"/>
      <c r="H4" s="915"/>
      <c r="I4" s="915"/>
      <c r="J4" s="915"/>
      <c r="K4" s="915"/>
      <c r="L4" s="915"/>
      <c r="M4" s="915"/>
      <c r="N4" s="915"/>
      <c r="O4" s="915"/>
      <c r="P4" s="683"/>
      <c r="Q4" s="915" t="s">
        <v>10</v>
      </c>
      <c r="R4" s="915"/>
      <c r="S4" s="915"/>
      <c r="T4" s="915"/>
      <c r="U4" s="915"/>
      <c r="V4" s="915"/>
      <c r="W4" s="915"/>
      <c r="X4" s="915"/>
      <c r="Y4" s="915"/>
      <c r="Z4" s="915"/>
      <c r="AA4" s="915"/>
      <c r="AB4" s="683"/>
      <c r="AC4" s="915" t="s">
        <v>11</v>
      </c>
      <c r="AD4" s="915"/>
      <c r="AE4" s="915"/>
      <c r="AF4" s="915"/>
      <c r="AG4" s="915"/>
      <c r="AH4" s="915"/>
      <c r="AI4" s="915"/>
      <c r="AJ4" s="915"/>
      <c r="AK4" s="915"/>
      <c r="AL4" s="915"/>
      <c r="AM4" s="915"/>
      <c r="AN4" s="683"/>
      <c r="AO4" s="915" t="s">
        <v>12</v>
      </c>
      <c r="AP4" s="915"/>
      <c r="AQ4" s="915"/>
      <c r="AR4" s="915"/>
      <c r="AS4" s="915"/>
      <c r="AT4" s="915"/>
      <c r="AU4" s="915"/>
      <c r="AV4" s="915"/>
      <c r="AW4" s="915"/>
      <c r="AX4" s="915"/>
      <c r="AY4" s="915"/>
    </row>
    <row r="5" spans="1:51" s="680" customFormat="1" ht="20.100000000000001" customHeight="1" x14ac:dyDescent="0.25">
      <c r="A5" s="913"/>
      <c r="B5" s="913"/>
      <c r="C5" s="913"/>
      <c r="D5" s="682"/>
      <c r="E5" s="911" t="s">
        <v>470</v>
      </c>
      <c r="F5" s="911"/>
      <c r="G5" s="911"/>
      <c r="H5" s="682"/>
      <c r="I5" s="911" t="s">
        <v>469</v>
      </c>
      <c r="J5" s="911"/>
      <c r="K5" s="911"/>
      <c r="L5" s="682"/>
      <c r="M5" s="911" t="s">
        <v>468</v>
      </c>
      <c r="N5" s="911"/>
      <c r="O5" s="911"/>
      <c r="P5" s="682"/>
      <c r="Q5" s="911" t="s">
        <v>470</v>
      </c>
      <c r="R5" s="911"/>
      <c r="S5" s="911"/>
      <c r="T5" s="682"/>
      <c r="U5" s="911" t="s">
        <v>469</v>
      </c>
      <c r="V5" s="911"/>
      <c r="W5" s="911"/>
      <c r="X5" s="682"/>
      <c r="Y5" s="911" t="s">
        <v>468</v>
      </c>
      <c r="Z5" s="911"/>
      <c r="AA5" s="911"/>
      <c r="AB5" s="682"/>
      <c r="AC5" s="911" t="s">
        <v>470</v>
      </c>
      <c r="AD5" s="911"/>
      <c r="AE5" s="911"/>
      <c r="AF5" s="682"/>
      <c r="AG5" s="911" t="s">
        <v>469</v>
      </c>
      <c r="AH5" s="911"/>
      <c r="AI5" s="911"/>
      <c r="AJ5" s="682"/>
      <c r="AK5" s="911" t="s">
        <v>468</v>
      </c>
      <c r="AL5" s="911"/>
      <c r="AM5" s="911"/>
      <c r="AN5" s="682"/>
      <c r="AO5" s="911" t="s">
        <v>470</v>
      </c>
      <c r="AP5" s="911"/>
      <c r="AQ5" s="911"/>
      <c r="AR5" s="682"/>
      <c r="AS5" s="911" t="s">
        <v>469</v>
      </c>
      <c r="AT5" s="911"/>
      <c r="AU5" s="911"/>
      <c r="AV5" s="682"/>
      <c r="AW5" s="911" t="s">
        <v>468</v>
      </c>
      <c r="AX5" s="911"/>
      <c r="AY5" s="911"/>
    </row>
    <row r="6" spans="1:51" s="680" customFormat="1" ht="60" customHeight="1" x14ac:dyDescent="0.25">
      <c r="A6" s="914"/>
      <c r="B6" s="914"/>
      <c r="C6" s="914"/>
      <c r="D6" s="682"/>
      <c r="E6" s="681" t="s">
        <v>6</v>
      </c>
      <c r="F6" s="681" t="s">
        <v>7</v>
      </c>
      <c r="G6" s="681" t="s">
        <v>8</v>
      </c>
      <c r="H6" s="682"/>
      <c r="I6" s="681" t="s">
        <v>6</v>
      </c>
      <c r="J6" s="681" t="s">
        <v>7</v>
      </c>
      <c r="K6" s="681" t="s">
        <v>8</v>
      </c>
      <c r="L6" s="682"/>
      <c r="M6" s="681" t="s">
        <v>6</v>
      </c>
      <c r="N6" s="681" t="s">
        <v>7</v>
      </c>
      <c r="O6" s="681" t="s">
        <v>8</v>
      </c>
      <c r="P6" s="682"/>
      <c r="Q6" s="681" t="s">
        <v>6</v>
      </c>
      <c r="R6" s="681" t="s">
        <v>7</v>
      </c>
      <c r="S6" s="681" t="s">
        <v>8</v>
      </c>
      <c r="T6" s="682"/>
      <c r="U6" s="681" t="s">
        <v>6</v>
      </c>
      <c r="V6" s="681" t="s">
        <v>7</v>
      </c>
      <c r="W6" s="681" t="s">
        <v>8</v>
      </c>
      <c r="X6" s="682"/>
      <c r="Y6" s="681" t="s">
        <v>6</v>
      </c>
      <c r="Z6" s="681" t="s">
        <v>7</v>
      </c>
      <c r="AA6" s="681" t="s">
        <v>8</v>
      </c>
      <c r="AB6" s="682"/>
      <c r="AC6" s="681" t="s">
        <v>6</v>
      </c>
      <c r="AD6" s="681" t="s">
        <v>7</v>
      </c>
      <c r="AE6" s="681" t="s">
        <v>8</v>
      </c>
      <c r="AF6" s="682"/>
      <c r="AG6" s="681" t="s">
        <v>6</v>
      </c>
      <c r="AH6" s="681" t="s">
        <v>7</v>
      </c>
      <c r="AI6" s="681" t="s">
        <v>8</v>
      </c>
      <c r="AJ6" s="682"/>
      <c r="AK6" s="681" t="s">
        <v>6</v>
      </c>
      <c r="AL6" s="681" t="s">
        <v>7</v>
      </c>
      <c r="AM6" s="681" t="s">
        <v>8</v>
      </c>
      <c r="AN6" s="682"/>
      <c r="AO6" s="681" t="s">
        <v>6</v>
      </c>
      <c r="AP6" s="681" t="s">
        <v>7</v>
      </c>
      <c r="AQ6" s="681" t="s">
        <v>8</v>
      </c>
      <c r="AR6" s="682"/>
      <c r="AS6" s="681" t="s">
        <v>6</v>
      </c>
      <c r="AT6" s="681" t="s">
        <v>7</v>
      </c>
      <c r="AU6" s="681" t="s">
        <v>8</v>
      </c>
      <c r="AV6" s="682"/>
      <c r="AW6" s="681" t="s">
        <v>6</v>
      </c>
      <c r="AX6" s="681" t="s">
        <v>7</v>
      </c>
      <c r="AY6" s="681" t="s">
        <v>8</v>
      </c>
    </row>
    <row r="7" spans="1:51" ht="0.95" customHeight="1" x14ac:dyDescent="0.2"/>
    <row r="8" spans="1:51" ht="15" customHeight="1" x14ac:dyDescent="0.2">
      <c r="A8" s="474" t="s">
        <v>1</v>
      </c>
      <c r="B8" s="676" t="s">
        <v>139</v>
      </c>
      <c r="C8" s="676" t="s">
        <v>157</v>
      </c>
      <c r="D8" s="675"/>
      <c r="E8" s="578">
        <v>1.2297352463462401</v>
      </c>
      <c r="F8" s="635">
        <v>2.07721710472044</v>
      </c>
      <c r="G8" s="648">
        <v>1.08253365938067</v>
      </c>
      <c r="H8" s="675"/>
      <c r="I8" s="531">
        <v>1.1070662933511799</v>
      </c>
      <c r="J8" s="616">
        <v>1.86890484416804</v>
      </c>
      <c r="K8" s="600">
        <v>0.68293562729004997</v>
      </c>
      <c r="L8" s="675"/>
      <c r="M8" s="607">
        <v>1.32066073349858</v>
      </c>
      <c r="N8" s="570">
        <v>2.2355811504023899</v>
      </c>
      <c r="O8" s="577">
        <v>1.26757808400766</v>
      </c>
      <c r="P8" s="675"/>
      <c r="Q8" s="614">
        <v>2.8546343805471301</v>
      </c>
      <c r="R8" s="611">
        <v>5.9043265369536</v>
      </c>
      <c r="S8" s="662">
        <v>3.7763497265887001</v>
      </c>
      <c r="T8" s="675"/>
      <c r="U8" s="644">
        <v>2.6797864468311401</v>
      </c>
      <c r="V8" s="613">
        <v>4.9843542906233198</v>
      </c>
      <c r="W8" s="588">
        <v>2.2895908869372099</v>
      </c>
      <c r="X8" s="675"/>
      <c r="Y8" s="495">
        <v>3.0263683437936999</v>
      </c>
      <c r="Z8" s="610">
        <v>6.4997761140800296</v>
      </c>
      <c r="AA8" s="500">
        <v>4.3746564730569704</v>
      </c>
      <c r="AB8" s="675"/>
      <c r="AC8" s="545">
        <v>0.52940807344623997</v>
      </c>
      <c r="AD8" s="607">
        <v>1.3124963491410599</v>
      </c>
      <c r="AE8" s="567">
        <v>0.59649398194017</v>
      </c>
      <c r="AF8" s="675"/>
      <c r="AG8" s="503">
        <v>0.20859909028616999</v>
      </c>
      <c r="AH8" s="626">
        <v>1.0456045709717099</v>
      </c>
      <c r="AI8" s="539">
        <v>0.80188091557861996</v>
      </c>
      <c r="AJ8" s="675"/>
      <c r="AK8" s="583">
        <v>0.65155636700819997</v>
      </c>
      <c r="AL8" s="560">
        <v>1.44159444059181</v>
      </c>
      <c r="AM8" s="586">
        <v>0.58283075316763999</v>
      </c>
      <c r="AN8" s="675"/>
      <c r="AO8" s="552">
        <v>0.40114068878647002</v>
      </c>
      <c r="AP8" s="511">
        <v>0.42436869275390998</v>
      </c>
      <c r="AQ8" s="513">
        <v>0.44209232052213998</v>
      </c>
      <c r="AR8" s="675"/>
      <c r="AS8" s="487">
        <v>0.31358944193584998</v>
      </c>
      <c r="AT8" s="552">
        <v>0.40147431498614999</v>
      </c>
      <c r="AU8" s="508">
        <v>0.42352360377226</v>
      </c>
      <c r="AV8" s="675"/>
      <c r="AW8" s="513">
        <v>0.44780052864408998</v>
      </c>
      <c r="AX8" s="513">
        <v>0.44820030639448999</v>
      </c>
      <c r="AY8" s="522">
        <v>0.46532501376990998</v>
      </c>
    </row>
    <row r="9" spans="1:51" ht="15" customHeight="1" x14ac:dyDescent="0.2">
      <c r="A9" s="474" t="s">
        <v>1</v>
      </c>
      <c r="B9" s="676" t="s">
        <v>139</v>
      </c>
      <c r="C9" s="676" t="s">
        <v>165</v>
      </c>
      <c r="D9" s="675"/>
      <c r="E9" s="605">
        <v>1.3566878032062</v>
      </c>
      <c r="F9" s="598">
        <v>1.72371958340759</v>
      </c>
      <c r="G9" s="627">
        <v>0.95491150360370003</v>
      </c>
      <c r="H9" s="675"/>
      <c r="I9" s="564">
        <v>1.49450306107123</v>
      </c>
      <c r="J9" s="621">
        <v>1.92465349398661</v>
      </c>
      <c r="K9" s="626">
        <v>1.04177053996734</v>
      </c>
      <c r="L9" s="675"/>
      <c r="M9" s="633">
        <v>1.35078928092046</v>
      </c>
      <c r="N9" s="641">
        <v>1.6881690051129401</v>
      </c>
      <c r="O9" s="627">
        <v>0.95360399501862003</v>
      </c>
      <c r="P9" s="675"/>
      <c r="Q9" s="658">
        <v>2.5315542625625098</v>
      </c>
      <c r="R9" s="662">
        <v>3.7689974685466301</v>
      </c>
      <c r="S9" s="556">
        <v>1.9959710586855599</v>
      </c>
      <c r="T9" s="675"/>
      <c r="U9" s="658">
        <v>2.5218247873845501</v>
      </c>
      <c r="V9" s="498">
        <v>4.0910489178435503</v>
      </c>
      <c r="W9" s="512">
        <v>1.5169925613174</v>
      </c>
      <c r="X9" s="675"/>
      <c r="Y9" s="665">
        <v>2.6105737259001298</v>
      </c>
      <c r="Z9" s="662">
        <v>3.7319293136095602</v>
      </c>
      <c r="AA9" s="668">
        <v>2.20131098939896</v>
      </c>
      <c r="AB9" s="675"/>
      <c r="AC9" s="627">
        <v>0.95195144642927998</v>
      </c>
      <c r="AD9" s="650">
        <v>1.6564565466313499</v>
      </c>
      <c r="AE9" s="567">
        <v>0.59587861452740998</v>
      </c>
      <c r="AF9" s="675"/>
      <c r="AG9" s="555">
        <v>0.82349841819957004</v>
      </c>
      <c r="AH9" s="575">
        <v>2.04802000552196</v>
      </c>
      <c r="AI9" s="538">
        <v>0.73053014082888001</v>
      </c>
      <c r="AJ9" s="675"/>
      <c r="AK9" s="594">
        <v>1.0225747700143699</v>
      </c>
      <c r="AL9" s="649">
        <v>1.6150913899585699</v>
      </c>
      <c r="AM9" s="567">
        <v>0.59172902386593995</v>
      </c>
      <c r="AN9" s="675"/>
      <c r="AO9" s="523">
        <v>0.72581651769541</v>
      </c>
      <c r="AP9" s="594">
        <v>1.0244898677386101</v>
      </c>
      <c r="AQ9" s="483">
        <v>0.64207114912638996</v>
      </c>
      <c r="AR9" s="675"/>
      <c r="AS9" s="630">
        <v>0.99990269322086001</v>
      </c>
      <c r="AT9" s="573">
        <v>1.18912548729789</v>
      </c>
      <c r="AU9" s="540">
        <v>0.88515956485971004</v>
      </c>
      <c r="AV9" s="675"/>
      <c r="AW9" s="583">
        <v>0.65265308070140005</v>
      </c>
      <c r="AX9" s="536">
        <v>0.97588906404341003</v>
      </c>
      <c r="AY9" s="517">
        <v>0.56839148381687998</v>
      </c>
    </row>
    <row r="10" spans="1:51" ht="15" customHeight="1" x14ac:dyDescent="0.2">
      <c r="A10" s="474" t="s">
        <v>34</v>
      </c>
      <c r="B10" s="676" t="s">
        <v>56</v>
      </c>
      <c r="C10" s="676" t="s">
        <v>58</v>
      </c>
      <c r="D10" s="675"/>
      <c r="E10" s="600">
        <v>0.68788346000014999</v>
      </c>
      <c r="F10" s="654">
        <v>2.1323345976824202</v>
      </c>
      <c r="G10" s="590">
        <v>1.1990787910868499</v>
      </c>
      <c r="H10" s="675"/>
      <c r="I10" s="505">
        <v>0.30189005439879002</v>
      </c>
      <c r="J10" s="556">
        <v>2.00078082773264</v>
      </c>
      <c r="K10" s="565">
        <v>0.97187261316460005</v>
      </c>
      <c r="L10" s="675"/>
      <c r="M10" s="526">
        <v>0.81790515225692995</v>
      </c>
      <c r="N10" s="668">
        <v>2.19916205914646</v>
      </c>
      <c r="O10" s="596">
        <v>1.2835802913093901</v>
      </c>
      <c r="P10" s="675"/>
      <c r="Q10" s="606">
        <v>1.5575054540805899</v>
      </c>
      <c r="R10" s="660">
        <v>3.9515199119400299</v>
      </c>
      <c r="S10" s="670">
        <v>4.5567876692687399</v>
      </c>
      <c r="T10" s="675"/>
      <c r="U10" s="543">
        <v>0.60066948472168002</v>
      </c>
      <c r="V10" s="663">
        <v>3.53751617457953</v>
      </c>
      <c r="W10" s="662">
        <v>3.74614269192445</v>
      </c>
      <c r="X10" s="675"/>
      <c r="Y10" s="638">
        <v>1.89339303481232</v>
      </c>
      <c r="Z10" s="498">
        <v>4.14464264725191</v>
      </c>
      <c r="AA10" s="613">
        <v>4.8173352078127998</v>
      </c>
      <c r="AB10" s="675"/>
      <c r="AC10" s="514">
        <v>0.25552720017344999</v>
      </c>
      <c r="AD10" s="605">
        <v>1.3614865690326301</v>
      </c>
      <c r="AE10" s="519">
        <v>0.37702143479914002</v>
      </c>
      <c r="AF10" s="675"/>
      <c r="AG10" s="476">
        <v>8.342937871028E-2</v>
      </c>
      <c r="AH10" s="580">
        <v>0.96183794998523997</v>
      </c>
      <c r="AI10" s="491">
        <v>0.48106940323598002</v>
      </c>
      <c r="AJ10" s="675"/>
      <c r="AK10" s="505">
        <v>0.30662321852397001</v>
      </c>
      <c r="AL10" s="527">
        <v>1.47084332553577</v>
      </c>
      <c r="AM10" s="548">
        <v>0.36168904760812998</v>
      </c>
      <c r="AN10" s="675"/>
      <c r="AO10" s="529">
        <v>0.26242006647507998</v>
      </c>
      <c r="AP10" s="592">
        <v>0.85044116507279</v>
      </c>
      <c r="AQ10" s="489">
        <v>0.27083210119697998</v>
      </c>
      <c r="AR10" s="675"/>
      <c r="AS10" s="479">
        <v>0.16461421806734999</v>
      </c>
      <c r="AT10" s="542">
        <v>0.75795120591667997</v>
      </c>
      <c r="AU10" s="486">
        <v>8.9676325820530006E-2</v>
      </c>
      <c r="AV10" s="675"/>
      <c r="AW10" s="496">
        <v>0.29634675924809001</v>
      </c>
      <c r="AX10" s="666">
        <v>0.89523233218028997</v>
      </c>
      <c r="AY10" s="547">
        <v>0.33689618033768998</v>
      </c>
    </row>
    <row r="11" spans="1:51" ht="15" customHeight="1" thickBot="1" x14ac:dyDescent="0.25">
      <c r="A11" s="474" t="s">
        <v>189</v>
      </c>
      <c r="B11" s="676" t="s">
        <v>198</v>
      </c>
      <c r="C11" s="676" t="s">
        <v>202</v>
      </c>
      <c r="D11" s="675"/>
      <c r="E11" s="714">
        <v>0.61196332707668999</v>
      </c>
      <c r="F11" s="715">
        <v>1.4987774137962799</v>
      </c>
      <c r="G11" s="716">
        <v>1.1234862883175301</v>
      </c>
      <c r="H11" s="675"/>
      <c r="I11" s="717">
        <v>0.74028105793695997</v>
      </c>
      <c r="J11" s="718">
        <v>1.67173725580065</v>
      </c>
      <c r="K11" s="719">
        <v>1.25672837584035</v>
      </c>
      <c r="L11" s="675"/>
      <c r="M11" s="720">
        <v>0.58541188390636001</v>
      </c>
      <c r="N11" s="721">
        <v>1.4662160178026</v>
      </c>
      <c r="O11" s="722">
        <v>1.10897730257342</v>
      </c>
      <c r="P11" s="675"/>
      <c r="Q11" s="723">
        <v>1.11648847261858</v>
      </c>
      <c r="R11" s="724">
        <v>4.1124963649049002</v>
      </c>
      <c r="S11" s="725">
        <v>3.7365693891115801</v>
      </c>
      <c r="T11" s="675"/>
      <c r="U11" s="723">
        <v>1.1158593826899701</v>
      </c>
      <c r="V11" s="726">
        <v>4.4230031075983103</v>
      </c>
      <c r="W11" s="727">
        <v>5.4513595015818401</v>
      </c>
      <c r="X11" s="675"/>
      <c r="Y11" s="728">
        <v>1.1476589367113199</v>
      </c>
      <c r="Z11" s="724">
        <v>4.0826733904783001</v>
      </c>
      <c r="AA11" s="729">
        <v>3.36694866184884</v>
      </c>
      <c r="AB11" s="675"/>
      <c r="AC11" s="730">
        <v>0.31640813816654001</v>
      </c>
      <c r="AD11" s="731">
        <v>1.1612666793355699</v>
      </c>
      <c r="AE11" s="732">
        <v>1.5976614560525</v>
      </c>
      <c r="AF11" s="675"/>
      <c r="AG11" s="733">
        <v>0.38746539234052002</v>
      </c>
      <c r="AH11" s="734">
        <v>1.20414745129595</v>
      </c>
      <c r="AI11" s="735">
        <v>1.3405187569366599</v>
      </c>
      <c r="AJ11" s="675"/>
      <c r="AK11" s="736">
        <v>0.30465092125061999</v>
      </c>
      <c r="AL11" s="737">
        <v>1.1889212723944</v>
      </c>
      <c r="AM11" s="738">
        <v>1.7069721106723701</v>
      </c>
      <c r="AN11" s="675"/>
      <c r="AO11" s="739">
        <v>0.37910048471363</v>
      </c>
      <c r="AP11" s="740">
        <v>0.56688565499228005</v>
      </c>
      <c r="AQ11" s="733">
        <v>0.38752656428351001</v>
      </c>
      <c r="AR11" s="675"/>
      <c r="AS11" s="741">
        <v>0.58976225240114999</v>
      </c>
      <c r="AT11" s="742">
        <v>0.67009156566079997</v>
      </c>
      <c r="AU11" s="743">
        <v>0.4720080200042</v>
      </c>
      <c r="AV11" s="675"/>
      <c r="AW11" s="730">
        <v>0.31708983759510001</v>
      </c>
      <c r="AX11" s="744">
        <v>0.53387400243306005</v>
      </c>
      <c r="AY11" s="745">
        <v>0.36611001637814999</v>
      </c>
    </row>
    <row r="12" spans="1:51" ht="15" customHeight="1" x14ac:dyDescent="0.2">
      <c r="A12" s="679" t="s">
        <v>189</v>
      </c>
      <c r="B12" s="679" t="s">
        <v>190</v>
      </c>
      <c r="C12" s="679" t="s">
        <v>193</v>
      </c>
      <c r="D12" s="475"/>
      <c r="E12" s="752">
        <v>1.24066018155584</v>
      </c>
      <c r="F12" s="753">
        <v>0.75316702262284996</v>
      </c>
      <c r="G12" s="754">
        <v>2.0066993394263801</v>
      </c>
      <c r="H12" s="475"/>
      <c r="I12" s="757">
        <v>1.0150814727345101</v>
      </c>
      <c r="J12" s="758">
        <v>0.76778226962167995</v>
      </c>
      <c r="K12" s="759">
        <v>1.8307254506643</v>
      </c>
      <c r="L12" s="475"/>
      <c r="M12" s="761">
        <v>1.33988706308659</v>
      </c>
      <c r="N12" s="762">
        <v>0.76032585797664998</v>
      </c>
      <c r="O12" s="763">
        <v>2.1047664821386198</v>
      </c>
      <c r="P12" s="475"/>
      <c r="Q12" s="766">
        <v>0.65037423724865995</v>
      </c>
      <c r="R12" s="767">
        <v>0.19900359969879999</v>
      </c>
      <c r="S12" s="762">
        <v>0.75749457799477005</v>
      </c>
      <c r="T12" s="475"/>
      <c r="U12" s="771">
        <v>0.31823062768813998</v>
      </c>
      <c r="V12" s="772">
        <v>0.22019543871812999</v>
      </c>
      <c r="W12" s="773">
        <v>0.37488419738228002</v>
      </c>
      <c r="X12" s="475"/>
      <c r="Y12" s="776">
        <v>0.77873137378728996</v>
      </c>
      <c r="Z12" s="777">
        <v>0.19366815249253</v>
      </c>
      <c r="AA12" s="778">
        <v>0.87939201351281004</v>
      </c>
      <c r="AB12" s="475"/>
      <c r="AC12" s="781">
        <v>1.22960879584359</v>
      </c>
      <c r="AD12" s="782">
        <v>0.23229922601879999</v>
      </c>
      <c r="AE12" s="783">
        <v>0.92361549118066999</v>
      </c>
      <c r="AF12" s="475"/>
      <c r="AG12" s="773">
        <v>0.37570272176233999</v>
      </c>
      <c r="AH12" s="787">
        <v>0.12554752196179</v>
      </c>
      <c r="AI12" s="705">
        <v>0</v>
      </c>
      <c r="AJ12" s="475"/>
      <c r="AK12" s="790">
        <v>1.50570631989895</v>
      </c>
      <c r="AL12" s="791">
        <v>0.26394779967072002</v>
      </c>
      <c r="AM12" s="792">
        <v>1.12631556168638</v>
      </c>
      <c r="AN12" s="475"/>
      <c r="AO12" s="796">
        <v>1.6246407332611399</v>
      </c>
      <c r="AP12" s="797">
        <v>0.96992214059546999</v>
      </c>
      <c r="AQ12" s="701">
        <v>2.2036885902112102</v>
      </c>
      <c r="AR12" s="475"/>
      <c r="AS12" s="801">
        <v>1.6590949395767001</v>
      </c>
      <c r="AT12" s="802">
        <v>0.98696040383809003</v>
      </c>
      <c r="AU12" s="688">
        <v>2.1537826127187198</v>
      </c>
      <c r="AV12" s="475"/>
      <c r="AW12" s="803">
        <v>1.6445425191543801</v>
      </c>
      <c r="AX12" s="804">
        <v>0.97780790682749996</v>
      </c>
      <c r="AY12" s="805">
        <v>2.26214232793735</v>
      </c>
    </row>
    <row r="13" spans="1:51" ht="15" customHeight="1" thickBot="1" x14ac:dyDescent="0.25">
      <c r="A13" s="678" t="s">
        <v>1</v>
      </c>
      <c r="B13" s="678" t="s">
        <v>172</v>
      </c>
      <c r="C13" s="678" t="s">
        <v>173</v>
      </c>
      <c r="D13" s="677"/>
      <c r="E13" s="755">
        <v>0.76207013067789997</v>
      </c>
      <c r="F13" s="756">
        <v>2.1055530911455098</v>
      </c>
      <c r="G13" s="728">
        <v>1.14568700402724</v>
      </c>
      <c r="H13" s="677"/>
      <c r="I13" s="733">
        <v>0.38714297464987002</v>
      </c>
      <c r="J13" s="760">
        <v>1.9748647963536401</v>
      </c>
      <c r="K13" s="728">
        <v>1.15400626289346</v>
      </c>
      <c r="L13" s="677"/>
      <c r="M13" s="764">
        <v>0.9203236794852</v>
      </c>
      <c r="N13" s="765">
        <v>2.22519775012415</v>
      </c>
      <c r="O13" s="737">
        <v>1.1826031933396599</v>
      </c>
      <c r="P13" s="677"/>
      <c r="Q13" s="768">
        <v>0.62800708743140998</v>
      </c>
      <c r="R13" s="769">
        <v>0.60385977874732</v>
      </c>
      <c r="S13" s="770">
        <v>0.68078945392551005</v>
      </c>
      <c r="T13" s="677"/>
      <c r="U13" s="774">
        <v>0.12586550527587001</v>
      </c>
      <c r="V13" s="720">
        <v>0.58283948766431004</v>
      </c>
      <c r="W13" s="775">
        <v>0</v>
      </c>
      <c r="X13" s="677"/>
      <c r="Y13" s="779">
        <v>0.83426961900630003</v>
      </c>
      <c r="Z13" s="768">
        <v>0.63108605663358996</v>
      </c>
      <c r="AA13" s="780">
        <v>0.90516380141594999</v>
      </c>
      <c r="AB13" s="677"/>
      <c r="AC13" s="784">
        <v>0.40902926972759002</v>
      </c>
      <c r="AD13" s="785">
        <v>0.86493010130592995</v>
      </c>
      <c r="AE13" s="786">
        <v>0.28163723567387999</v>
      </c>
      <c r="AF13" s="677"/>
      <c r="AG13" s="788">
        <v>0.29719334899450001</v>
      </c>
      <c r="AH13" s="789">
        <v>1.56416818437405</v>
      </c>
      <c r="AI13" s="775">
        <v>0</v>
      </c>
      <c r="AJ13" s="677"/>
      <c r="AK13" s="793">
        <v>0.45900980508530997</v>
      </c>
      <c r="AL13" s="794">
        <v>0.71801975785052996</v>
      </c>
      <c r="AM13" s="795">
        <v>0.35193757666709002</v>
      </c>
      <c r="AN13" s="677"/>
      <c r="AO13" s="798">
        <v>0.95883915163986</v>
      </c>
      <c r="AP13" s="799">
        <v>2.4861136206207299</v>
      </c>
      <c r="AQ13" s="800">
        <v>1.3872903584160099</v>
      </c>
      <c r="AR13" s="677"/>
      <c r="AS13" s="720">
        <v>0.58639116718624995</v>
      </c>
      <c r="AT13" s="760">
        <v>1.98432620331632</v>
      </c>
      <c r="AU13" s="715">
        <v>1.49074947215097</v>
      </c>
      <c r="AV13" s="677"/>
      <c r="AW13" s="716">
        <v>1.12385283325771</v>
      </c>
      <c r="AX13" s="806">
        <v>2.78602145465825</v>
      </c>
      <c r="AY13" s="800">
        <v>1.39320587976751</v>
      </c>
    </row>
    <row r="14" spans="1:51" ht="15" customHeight="1" x14ac:dyDescent="0.2">
      <c r="A14" s="474" t="s">
        <v>1</v>
      </c>
      <c r="B14" s="676" t="s">
        <v>139</v>
      </c>
      <c r="C14" s="676" t="s">
        <v>142</v>
      </c>
      <c r="D14" s="675"/>
      <c r="E14" s="684">
        <v>3.5164517393470298</v>
      </c>
      <c r="F14" s="685">
        <v>1.90714747183847</v>
      </c>
      <c r="G14" s="686">
        <v>1.2045435657406101</v>
      </c>
      <c r="H14" s="675"/>
      <c r="I14" s="687">
        <v>3.2975917148345801</v>
      </c>
      <c r="J14" s="688">
        <v>2.1726250731028198</v>
      </c>
      <c r="K14" s="689">
        <v>1.4455221589815901</v>
      </c>
      <c r="L14" s="675"/>
      <c r="M14" s="691">
        <v>3.4496198034336798</v>
      </c>
      <c r="N14" s="692">
        <v>1.76169975614448</v>
      </c>
      <c r="O14" s="693">
        <v>1.09573428043117</v>
      </c>
      <c r="P14" s="675"/>
      <c r="Q14" s="694">
        <v>5.7034715751360396</v>
      </c>
      <c r="R14" s="695">
        <v>1.5414299956606099</v>
      </c>
      <c r="S14" s="696">
        <v>2.4486158345879598</v>
      </c>
      <c r="T14" s="675"/>
      <c r="U14" s="694">
        <v>5.7178262328394398</v>
      </c>
      <c r="V14" s="698">
        <v>1.8117528166341299</v>
      </c>
      <c r="W14" s="699">
        <v>3.15738391261364</v>
      </c>
      <c r="X14" s="675"/>
      <c r="Y14" s="694">
        <v>5.50145856783646</v>
      </c>
      <c r="Z14" s="700">
        <v>1.4044502611621701</v>
      </c>
      <c r="AA14" s="701">
        <v>2.1926788150370302</v>
      </c>
      <c r="AB14" s="675"/>
      <c r="AC14" s="702">
        <v>3.9769374393899901</v>
      </c>
      <c r="AD14" s="699">
        <v>3.1959535789547502</v>
      </c>
      <c r="AE14" s="703">
        <v>1.55651962296896</v>
      </c>
      <c r="AF14" s="675"/>
      <c r="AG14" s="704">
        <v>2.9533259131599499</v>
      </c>
      <c r="AH14" s="702">
        <v>3.9123718668896799</v>
      </c>
      <c r="AI14" s="705">
        <v>0</v>
      </c>
      <c r="AJ14" s="675"/>
      <c r="AK14" s="706">
        <v>4.0674401051358098</v>
      </c>
      <c r="AL14" s="704">
        <v>2.9191173474569498</v>
      </c>
      <c r="AM14" s="707">
        <v>1.7325761750391999</v>
      </c>
      <c r="AN14" s="675"/>
      <c r="AO14" s="708">
        <v>1.9626665546139299</v>
      </c>
      <c r="AP14" s="709">
        <v>1.9382775291286001</v>
      </c>
      <c r="AQ14" s="710">
        <v>0.70991792066444004</v>
      </c>
      <c r="AR14" s="675"/>
      <c r="AS14" s="711">
        <v>1.7838358555846501</v>
      </c>
      <c r="AT14" s="688">
        <v>2.1762503077078401</v>
      </c>
      <c r="AU14" s="712">
        <v>0.68024192044534004</v>
      </c>
      <c r="AV14" s="675"/>
      <c r="AW14" s="709">
        <v>1.9412938706177201</v>
      </c>
      <c r="AX14" s="698">
        <v>1.79825241797602</v>
      </c>
      <c r="AY14" s="713">
        <v>0.69483592485149004</v>
      </c>
    </row>
    <row r="15" spans="1:51" ht="15" customHeight="1" x14ac:dyDescent="0.2">
      <c r="A15" s="474" t="s">
        <v>1</v>
      </c>
      <c r="B15" s="676" t="s">
        <v>139</v>
      </c>
      <c r="C15" s="676" t="s">
        <v>151</v>
      </c>
      <c r="D15" s="675"/>
      <c r="E15" s="500">
        <v>4.3351283350629002</v>
      </c>
      <c r="F15" s="615">
        <v>1.06497268503617</v>
      </c>
      <c r="G15" s="652">
        <v>2.3572000688453998</v>
      </c>
      <c r="H15" s="675"/>
      <c r="I15" s="612">
        <v>3.20232663743987</v>
      </c>
      <c r="J15" s="622">
        <v>1.0066980984832301</v>
      </c>
      <c r="K15" s="629">
        <v>1.70525971520224</v>
      </c>
      <c r="L15" s="675"/>
      <c r="M15" s="613">
        <v>4.82227908350393</v>
      </c>
      <c r="N15" s="531">
        <v>1.1109274764238899</v>
      </c>
      <c r="O15" s="664">
        <v>2.6367842504746299</v>
      </c>
      <c r="P15" s="675"/>
      <c r="Q15" s="611">
        <v>5.54651293481907</v>
      </c>
      <c r="R15" s="594">
        <v>1.01900264665969</v>
      </c>
      <c r="S15" s="655">
        <v>3.3759774008936101</v>
      </c>
      <c r="T15" s="675"/>
      <c r="U15" s="670">
        <v>4.6619629187643303</v>
      </c>
      <c r="V15" s="587">
        <v>0.92867174341994996</v>
      </c>
      <c r="W15" s="644">
        <v>2.6915831339144098</v>
      </c>
      <c r="X15" s="675"/>
      <c r="Y15" s="610">
        <v>5.9895535762297403</v>
      </c>
      <c r="Z15" s="533">
        <v>1.0774521577437399</v>
      </c>
      <c r="AA15" s="671">
        <v>3.6575668605163298</v>
      </c>
      <c r="AB15" s="675"/>
      <c r="AC15" s="613">
        <v>4.85540839277565</v>
      </c>
      <c r="AD15" s="637">
        <v>0.92533620638865</v>
      </c>
      <c r="AE15" s="662">
        <v>3.7990829750189898</v>
      </c>
      <c r="AF15" s="675"/>
      <c r="AG15" s="662">
        <v>3.7600956921056099</v>
      </c>
      <c r="AH15" s="587">
        <v>0.92871783721225998</v>
      </c>
      <c r="AI15" s="663">
        <v>3.4564574777689301</v>
      </c>
      <c r="AJ15" s="675"/>
      <c r="AK15" s="499">
        <v>5.3069239560986796</v>
      </c>
      <c r="AL15" s="627">
        <v>0.95029313824740003</v>
      </c>
      <c r="AM15" s="660">
        <v>3.9818854936996999</v>
      </c>
      <c r="AN15" s="675"/>
      <c r="AO15" s="655">
        <v>3.3915947809720999</v>
      </c>
      <c r="AP15" s="539">
        <v>0.79982281348907003</v>
      </c>
      <c r="AQ15" s="497">
        <v>1.6530298382231201</v>
      </c>
      <c r="AR15" s="675"/>
      <c r="AS15" s="635">
        <v>2.0736424243783498</v>
      </c>
      <c r="AT15" s="591">
        <v>0.76349100150544003</v>
      </c>
      <c r="AU15" s="624">
        <v>1.3276887096879</v>
      </c>
      <c r="AV15" s="675"/>
      <c r="AW15" s="660">
        <v>3.9213017666226899</v>
      </c>
      <c r="AX15" s="528">
        <v>0.83138091798573999</v>
      </c>
      <c r="AY15" s="651">
        <v>1.8110045596289399</v>
      </c>
    </row>
    <row r="16" spans="1:51" ht="15" customHeight="1" x14ac:dyDescent="0.2">
      <c r="A16" s="474" t="s">
        <v>1</v>
      </c>
      <c r="B16" s="676" t="s">
        <v>172</v>
      </c>
      <c r="C16" s="676" t="s">
        <v>175</v>
      </c>
      <c r="D16" s="675"/>
      <c r="E16" s="642">
        <v>2.9545578354848399</v>
      </c>
      <c r="F16" s="652">
        <v>2.3131222510743199</v>
      </c>
      <c r="G16" s="570">
        <v>2.2590996540412398</v>
      </c>
      <c r="H16" s="675"/>
      <c r="I16" s="641">
        <v>1.68747392227937</v>
      </c>
      <c r="J16" s="537">
        <v>0.87467441134540003</v>
      </c>
      <c r="K16" s="641">
        <v>1.6788334249372301</v>
      </c>
      <c r="L16" s="675"/>
      <c r="M16" s="661">
        <v>3.3332120088625801</v>
      </c>
      <c r="N16" s="614">
        <v>2.8296801099638502</v>
      </c>
      <c r="O16" s="646">
        <v>2.4318523393818099</v>
      </c>
      <c r="P16" s="675"/>
      <c r="Q16" s="532">
        <v>0.91801225354576999</v>
      </c>
      <c r="R16" s="566">
        <v>1.1415940469060799</v>
      </c>
      <c r="S16" s="607">
        <v>1.3119980532844899</v>
      </c>
      <c r="T16" s="675"/>
      <c r="U16" s="511">
        <v>0.42935554956050997</v>
      </c>
      <c r="V16" s="525">
        <v>0.66844540415287002</v>
      </c>
      <c r="W16" s="542">
        <v>0.75868849468359001</v>
      </c>
      <c r="X16" s="675"/>
      <c r="Y16" s="533">
        <v>1.07239821579624</v>
      </c>
      <c r="Z16" s="607">
        <v>1.3163044741361001</v>
      </c>
      <c r="AA16" s="560">
        <v>1.4477076258070201</v>
      </c>
      <c r="AB16" s="675"/>
      <c r="AC16" s="665">
        <v>2.59665268009485</v>
      </c>
      <c r="AD16" s="566">
        <v>1.1360403080997099</v>
      </c>
      <c r="AE16" s="516">
        <v>0.22349075507496999</v>
      </c>
      <c r="AF16" s="675"/>
      <c r="AG16" s="577">
        <v>1.2672416994046201</v>
      </c>
      <c r="AH16" s="627">
        <v>0.95280883860654997</v>
      </c>
      <c r="AI16" s="554">
        <v>1.4614305356517601</v>
      </c>
      <c r="AJ16" s="675"/>
      <c r="AK16" s="642">
        <v>2.9463265506887701</v>
      </c>
      <c r="AL16" s="579">
        <v>1.17322188339404</v>
      </c>
      <c r="AM16" s="477">
        <v>0</v>
      </c>
      <c r="AN16" s="675"/>
      <c r="AO16" s="500">
        <v>4.3792778367452199</v>
      </c>
      <c r="AP16" s="584">
        <v>2.4690191521615699</v>
      </c>
      <c r="AQ16" s="665">
        <v>2.5687015226309202</v>
      </c>
      <c r="AR16" s="675"/>
      <c r="AS16" s="664">
        <v>2.64326964823166</v>
      </c>
      <c r="AT16" s="609">
        <v>0.86692917573654005</v>
      </c>
      <c r="AU16" s="598">
        <v>1.72536345308515</v>
      </c>
      <c r="AV16" s="675"/>
      <c r="AW16" s="613">
        <v>4.9004875254692299</v>
      </c>
      <c r="AX16" s="653">
        <v>3.1025139652071898</v>
      </c>
      <c r="AY16" s="614">
        <v>2.8443287791135901</v>
      </c>
    </row>
    <row r="17" spans="1:51" ht="15" customHeight="1" x14ac:dyDescent="0.2">
      <c r="A17" s="474" t="s">
        <v>1</v>
      </c>
      <c r="B17" s="474" t="s">
        <v>139</v>
      </c>
      <c r="C17" s="474" t="s">
        <v>170</v>
      </c>
      <c r="E17" s="499">
        <v>5.0876925079922799</v>
      </c>
      <c r="F17" s="659">
        <v>1.7633626732685099</v>
      </c>
      <c r="G17" s="639">
        <v>13.155507200263701</v>
      </c>
      <c r="I17" s="662">
        <v>3.82393078765628</v>
      </c>
      <c r="J17" s="527">
        <v>1.4817705414992199</v>
      </c>
      <c r="K17" s="639">
        <v>12.475142486392301</v>
      </c>
      <c r="M17" s="499">
        <v>5.3932803046959599</v>
      </c>
      <c r="N17" s="672">
        <v>1.84126612309949</v>
      </c>
      <c r="O17" s="639">
        <v>13.184775142122399</v>
      </c>
      <c r="Q17" s="673">
        <v>7.2599354214245704</v>
      </c>
      <c r="R17" s="607">
        <v>1.3233981821773999</v>
      </c>
      <c r="S17" s="697">
        <v>22.573751959742399</v>
      </c>
      <c r="U17" s="640">
        <v>7.9613415228410904</v>
      </c>
      <c r="V17" s="578">
        <v>1.21971152899249</v>
      </c>
      <c r="W17" s="697">
        <v>21.672339905655701</v>
      </c>
      <c r="Y17" s="673">
        <v>6.9479680557129102</v>
      </c>
      <c r="Z17" s="633">
        <v>1.34579847069465</v>
      </c>
      <c r="AA17" s="697">
        <v>22.459843965005501</v>
      </c>
      <c r="AC17" s="655">
        <v>3.39825383439966</v>
      </c>
      <c r="AD17" s="630">
        <v>0.99890497109697995</v>
      </c>
      <c r="AE17" s="697">
        <v>21.0588189838396</v>
      </c>
      <c r="AG17" s="577">
        <v>1.2701555216329301</v>
      </c>
      <c r="AH17" s="555">
        <v>0.82766638271335002</v>
      </c>
      <c r="AI17" s="697">
        <v>36.619771612532297</v>
      </c>
      <c r="AK17" s="660">
        <v>3.9035929465489199</v>
      </c>
      <c r="AL17" s="594">
        <v>1.02098199963536</v>
      </c>
      <c r="AM17" s="639">
        <v>18.008790370243101</v>
      </c>
      <c r="AO17" s="498">
        <v>4.2154085018342302</v>
      </c>
      <c r="AP17" s="638">
        <v>1.89158788372614</v>
      </c>
      <c r="AQ17" s="673">
        <v>7.0910310914611703</v>
      </c>
      <c r="AS17" s="585">
        <v>1.79009961449045</v>
      </c>
      <c r="AT17" s="527">
        <v>1.4806440122842599</v>
      </c>
      <c r="AU17" s="610">
        <v>6.0071485875124999</v>
      </c>
      <c r="AW17" s="613">
        <v>4.8811469775660798</v>
      </c>
      <c r="AX17" s="575">
        <v>2.0293312969517401</v>
      </c>
      <c r="AY17" s="673">
        <v>7.3535370217084797</v>
      </c>
    </row>
    <row r="18" spans="1:51" ht="15" customHeight="1" x14ac:dyDescent="0.2">
      <c r="A18" s="474" t="s">
        <v>1</v>
      </c>
      <c r="B18" s="474" t="s">
        <v>126</v>
      </c>
      <c r="C18" s="474" t="s">
        <v>138</v>
      </c>
      <c r="E18" s="611">
        <v>5.6244186166977403</v>
      </c>
      <c r="F18" s="499">
        <v>5.2487540309178797</v>
      </c>
      <c r="G18" s="610">
        <v>6.5387171893453004</v>
      </c>
      <c r="I18" s="673">
        <v>6.8661877964065301</v>
      </c>
      <c r="J18" s="499">
        <v>5.2362624734986296</v>
      </c>
      <c r="K18" s="611">
        <v>5.6354469007858299</v>
      </c>
      <c r="M18" s="499">
        <v>5.4414688573494203</v>
      </c>
      <c r="N18" s="611">
        <v>5.4775341467617604</v>
      </c>
      <c r="O18" s="673">
        <v>7.1857962329733498</v>
      </c>
      <c r="Q18" s="610">
        <v>6.1933147559225201</v>
      </c>
      <c r="R18" s="610">
        <v>5.9915774634558998</v>
      </c>
      <c r="S18" s="610">
        <v>6.0744328133709802</v>
      </c>
      <c r="U18" s="673">
        <v>7.02934528619934</v>
      </c>
      <c r="V18" s="610">
        <v>6.0368512437941098</v>
      </c>
      <c r="W18" s="673">
        <v>6.8819803936095303</v>
      </c>
      <c r="Y18" s="610">
        <v>6.1615031481542104</v>
      </c>
      <c r="Z18" s="610">
        <v>6.2189273175997801</v>
      </c>
      <c r="AA18" s="610">
        <v>6.1539017585352997</v>
      </c>
      <c r="AC18" s="498">
        <v>4.1264703389542996</v>
      </c>
      <c r="AD18" s="673">
        <v>6.80739042454341</v>
      </c>
      <c r="AE18" s="640">
        <v>8.25238734649664</v>
      </c>
      <c r="AG18" s="610">
        <v>6.0559081917335202</v>
      </c>
      <c r="AH18" s="673">
        <v>7.3358610618312197</v>
      </c>
      <c r="AI18" s="673">
        <v>7.1132313578302</v>
      </c>
      <c r="AK18" s="662">
        <v>3.7189919132560001</v>
      </c>
      <c r="AL18" s="673">
        <v>7.0448609051401796</v>
      </c>
      <c r="AM18" s="674">
        <v>8.9973589494737798</v>
      </c>
      <c r="AO18" s="611">
        <v>5.7258763113459601</v>
      </c>
      <c r="AP18" s="611">
        <v>5.7645636404849903</v>
      </c>
      <c r="AQ18" s="610">
        <v>6.01721915506511</v>
      </c>
      <c r="AS18" s="673">
        <v>6.9859921059216497</v>
      </c>
      <c r="AT18" s="611">
        <v>5.72639520221363</v>
      </c>
      <c r="AU18" s="611">
        <v>5.5450076768818297</v>
      </c>
      <c r="AW18" s="611">
        <v>5.5369276887112697</v>
      </c>
      <c r="AX18" s="610">
        <v>6.0077568872487204</v>
      </c>
      <c r="AY18" s="610">
        <v>6.4788583601977496</v>
      </c>
    </row>
    <row r="19" spans="1:51" ht="15" customHeight="1" x14ac:dyDescent="0.2">
      <c r="A19" s="474" t="s">
        <v>1</v>
      </c>
      <c r="B19" s="474" t="s">
        <v>139</v>
      </c>
      <c r="C19" s="474" t="s">
        <v>167</v>
      </c>
      <c r="E19" s="500">
        <v>4.3245707376634899</v>
      </c>
      <c r="F19" s="584">
        <v>2.4648090797372801</v>
      </c>
      <c r="G19" s="667">
        <v>2.3879152953985399</v>
      </c>
      <c r="I19" s="670">
        <v>4.6571816997731803</v>
      </c>
      <c r="J19" s="646">
        <v>2.44998202696733</v>
      </c>
      <c r="K19" s="665">
        <v>2.5757341929506299</v>
      </c>
      <c r="M19" s="500">
        <v>4.3256048549773096</v>
      </c>
      <c r="N19" s="658">
        <v>2.52840743825658</v>
      </c>
      <c r="O19" s="667">
        <v>2.3856490344701999</v>
      </c>
      <c r="Q19" s="610">
        <v>5.9800574087350702</v>
      </c>
      <c r="R19" s="635">
        <v>2.05663155120389</v>
      </c>
      <c r="S19" s="612">
        <v>3.1507643303492898</v>
      </c>
      <c r="U19" s="611">
        <v>5.9220246191138299</v>
      </c>
      <c r="V19" s="672">
        <v>1.8200551013928501</v>
      </c>
      <c r="W19" s="644">
        <v>2.7005045850342499</v>
      </c>
      <c r="Y19" s="610">
        <v>6.1541094462069204</v>
      </c>
      <c r="Z19" s="668">
        <v>2.20223171302279</v>
      </c>
      <c r="AA19" s="655">
        <v>3.3703308455197099</v>
      </c>
      <c r="AC19" s="662">
        <v>3.8394530745640401</v>
      </c>
      <c r="AD19" s="498">
        <v>4.1622563953473399</v>
      </c>
      <c r="AE19" s="656">
        <v>2.1055672475852498</v>
      </c>
      <c r="AG19" s="671">
        <v>3.6085345110727798</v>
      </c>
      <c r="AH19" s="642">
        <v>2.9392687100657802</v>
      </c>
      <c r="AI19" s="640">
        <v>8.6697854038067703</v>
      </c>
      <c r="AK19" s="660">
        <v>4.0179959340220499</v>
      </c>
      <c r="AL19" s="670">
        <v>4.5999089663567698</v>
      </c>
      <c r="AM19" s="609">
        <v>0.86537266279400005</v>
      </c>
      <c r="AO19" s="655">
        <v>3.40899262617125</v>
      </c>
      <c r="AP19" s="665">
        <v>2.6053655046958402</v>
      </c>
      <c r="AQ19" s="570">
        <v>2.2615883960536798</v>
      </c>
      <c r="AS19" s="498">
        <v>4.1109448425299702</v>
      </c>
      <c r="AT19" s="642">
        <v>2.9458918487777801</v>
      </c>
      <c r="AU19" s="665">
        <v>2.58582066205491</v>
      </c>
      <c r="AW19" s="661">
        <v>3.2579273409818601</v>
      </c>
      <c r="AX19" s="658">
        <v>2.5100215702312201</v>
      </c>
      <c r="AY19" s="668">
        <v>2.19649595271478</v>
      </c>
    </row>
    <row r="20" spans="1:51" ht="15" customHeight="1" x14ac:dyDescent="0.2">
      <c r="A20" s="474" t="s">
        <v>1</v>
      </c>
      <c r="B20" s="474" t="s">
        <v>180</v>
      </c>
      <c r="C20" s="474" t="s">
        <v>183</v>
      </c>
      <c r="E20" s="500">
        <v>4.3814663098361404</v>
      </c>
      <c r="F20" s="672">
        <v>1.8261276234569701</v>
      </c>
      <c r="G20" s="616">
        <v>1.86790480501745</v>
      </c>
      <c r="I20" s="660">
        <v>4.0215848668876299</v>
      </c>
      <c r="J20" s="605">
        <v>1.3621549657494101</v>
      </c>
      <c r="K20" s="628">
        <v>1.94277626047037</v>
      </c>
      <c r="M20" s="500">
        <v>4.3744097363503904</v>
      </c>
      <c r="N20" s="628">
        <v>1.94166167657517</v>
      </c>
      <c r="O20" s="651">
        <v>1.80045408119753</v>
      </c>
      <c r="Q20" s="611">
        <v>5.7690875756369602</v>
      </c>
      <c r="R20" s="590">
        <v>1.1988443477163699</v>
      </c>
      <c r="S20" s="534">
        <v>1.15364392199343</v>
      </c>
      <c r="U20" s="499">
        <v>5.2832564245323104</v>
      </c>
      <c r="V20" s="581">
        <v>0.74775248590369003</v>
      </c>
      <c r="W20" s="746">
        <v>1.69740476754461</v>
      </c>
      <c r="Y20" s="611">
        <v>5.7745252675295804</v>
      </c>
      <c r="Z20" s="624">
        <v>1.32972877943354</v>
      </c>
      <c r="AA20" s="582">
        <v>0.99448098955456998</v>
      </c>
      <c r="AC20" s="670">
        <v>4.7363736467667596</v>
      </c>
      <c r="AD20" s="567">
        <v>0.59385421486495005</v>
      </c>
      <c r="AE20" s="613">
        <v>5.0111607594008696</v>
      </c>
      <c r="AG20" s="673">
        <v>6.8044435660898897</v>
      </c>
      <c r="AH20" s="517">
        <v>0.56845544255909997</v>
      </c>
      <c r="AI20" s="497">
        <v>1.6348205989897799</v>
      </c>
      <c r="AK20" s="498">
        <v>4.0949377100847997</v>
      </c>
      <c r="AL20" s="586">
        <v>0.58205848629905999</v>
      </c>
      <c r="AM20" s="499">
        <v>5.4133110576557897</v>
      </c>
      <c r="AO20" s="655">
        <v>3.37601073612558</v>
      </c>
      <c r="AP20" s="633">
        <v>1.3499043228448799</v>
      </c>
      <c r="AQ20" s="623">
        <v>1.37133362421974</v>
      </c>
      <c r="AS20" s="667">
        <v>2.3974685765089201</v>
      </c>
      <c r="AT20" s="528">
        <v>0.83013611343928995</v>
      </c>
      <c r="AU20" s="628">
        <v>1.93006759133426</v>
      </c>
      <c r="AW20" s="663">
        <v>3.57102465344094</v>
      </c>
      <c r="AX20" s="512">
        <v>1.5141413178063901</v>
      </c>
      <c r="AY20" s="494">
        <v>1.16601853371169</v>
      </c>
    </row>
    <row r="21" spans="1:51" ht="15" customHeight="1" x14ac:dyDescent="0.2">
      <c r="A21" s="474" t="s">
        <v>1</v>
      </c>
      <c r="B21" s="474" t="s">
        <v>126</v>
      </c>
      <c r="C21" s="474" t="s">
        <v>131</v>
      </c>
      <c r="E21" s="640">
        <v>8.3919095423157302</v>
      </c>
      <c r="F21" s="670">
        <v>4.5800328959291896</v>
      </c>
      <c r="G21" s="674">
        <v>9.8153054618083306</v>
      </c>
      <c r="I21" s="640">
        <v>8.8004827159183403</v>
      </c>
      <c r="J21" s="670">
        <v>4.5968481397645498</v>
      </c>
      <c r="K21" s="674">
        <v>11.0403881711248</v>
      </c>
      <c r="M21" s="640">
        <v>8.6872572633954306</v>
      </c>
      <c r="N21" s="613">
        <v>4.78812392941993</v>
      </c>
      <c r="O21" s="674">
        <v>9.8725593644592298</v>
      </c>
      <c r="Q21" s="611">
        <v>5.7370596788798602</v>
      </c>
      <c r="R21" s="669">
        <v>1.9698964308671001</v>
      </c>
      <c r="S21" s="610">
        <v>6.0446557590881698</v>
      </c>
      <c r="U21" s="611">
        <v>5.7428998002937801</v>
      </c>
      <c r="V21" s="635">
        <v>2.0706744770374401</v>
      </c>
      <c r="W21" s="500">
        <v>4.2555854441336702</v>
      </c>
      <c r="Y21" s="610">
        <v>6.03084098733639</v>
      </c>
      <c r="Z21" s="556">
        <v>2.0140228620076801</v>
      </c>
      <c r="AA21" s="673">
        <v>6.9519351376627503</v>
      </c>
      <c r="AC21" s="639">
        <v>12.039321127459599</v>
      </c>
      <c r="AD21" s="610">
        <v>6.3749247585037701</v>
      </c>
      <c r="AE21" s="674">
        <v>8.9656608161032203</v>
      </c>
      <c r="AG21" s="639">
        <v>17.496931756546999</v>
      </c>
      <c r="AH21" s="610">
        <v>6.2488748884430203</v>
      </c>
      <c r="AI21" s="610">
        <v>6.3056613319843899</v>
      </c>
      <c r="AK21" s="674">
        <v>10.9438686593195</v>
      </c>
      <c r="AL21" s="673">
        <v>6.80416235278269</v>
      </c>
      <c r="AM21" s="674">
        <v>10.145999734121</v>
      </c>
      <c r="AO21" s="674">
        <v>8.9633255334295807</v>
      </c>
      <c r="AP21" s="610">
        <v>6.19336483848884</v>
      </c>
      <c r="AQ21" s="674">
        <v>10.471212386094001</v>
      </c>
      <c r="AS21" s="640">
        <v>8.3841900350036198</v>
      </c>
      <c r="AT21" s="610">
        <v>6.0207978609433299</v>
      </c>
      <c r="AU21" s="639">
        <v>11.597681263025001</v>
      </c>
      <c r="AW21" s="674">
        <v>9.6553351685451201</v>
      </c>
      <c r="AX21" s="610">
        <v>6.54411976020738</v>
      </c>
      <c r="AY21" s="674">
        <v>10.536049553090001</v>
      </c>
    </row>
    <row r="22" spans="1:51" ht="15" customHeight="1" x14ac:dyDescent="0.2">
      <c r="A22" s="474" t="s">
        <v>1</v>
      </c>
      <c r="B22" s="474" t="s">
        <v>180</v>
      </c>
      <c r="C22" s="474" t="s">
        <v>181</v>
      </c>
      <c r="E22" s="674">
        <v>10.190608380275201</v>
      </c>
      <c r="F22" s="499">
        <v>5.11905564846845</v>
      </c>
      <c r="G22" s="673">
        <v>6.8610990889933996</v>
      </c>
      <c r="I22" s="674">
        <v>10.0180808964012</v>
      </c>
      <c r="J22" s="613">
        <v>5.0282624555825901</v>
      </c>
      <c r="K22" s="499">
        <v>5.44379678174597</v>
      </c>
      <c r="M22" s="674">
        <v>10.728955539424</v>
      </c>
      <c r="N22" s="499">
        <v>5.3692263906479996</v>
      </c>
      <c r="O22" s="640">
        <v>7.7012831856047201</v>
      </c>
      <c r="Q22" s="499">
        <v>5.40332057670844</v>
      </c>
      <c r="R22" s="642">
        <v>2.9034007011599501</v>
      </c>
      <c r="S22" s="658">
        <v>2.5046067714681302</v>
      </c>
      <c r="U22" s="611">
        <v>5.9455903076486001</v>
      </c>
      <c r="V22" s="665">
        <v>2.6052702313034501</v>
      </c>
      <c r="W22" s="669">
        <v>1.9546226577896699</v>
      </c>
      <c r="Y22" s="499">
        <v>5.4404302003529201</v>
      </c>
      <c r="Z22" s="612">
        <v>3.1526647977847801</v>
      </c>
      <c r="AA22" s="645">
        <v>2.7999149090371702</v>
      </c>
      <c r="AC22" s="639">
        <v>13.357897913752</v>
      </c>
      <c r="AD22" s="499">
        <v>5.22629946022961</v>
      </c>
      <c r="AE22" s="612">
        <v>3.1534576882367298</v>
      </c>
      <c r="AG22" s="639">
        <v>13.059269286432301</v>
      </c>
      <c r="AH22" s="613">
        <v>4.8276520923215598</v>
      </c>
      <c r="AI22" s="662">
        <v>3.7651094721845402</v>
      </c>
      <c r="AK22" s="639">
        <v>14.123678446030601</v>
      </c>
      <c r="AL22" s="611">
        <v>5.6173370353597196</v>
      </c>
      <c r="AM22" s="612">
        <v>3.20861582368611</v>
      </c>
      <c r="AO22" s="639">
        <v>12.2867609648211</v>
      </c>
      <c r="AP22" s="611">
        <v>5.6821614648717098</v>
      </c>
      <c r="AQ22" s="640">
        <v>7.6048548244571101</v>
      </c>
      <c r="AS22" s="639">
        <v>11.8713166777915</v>
      </c>
      <c r="AT22" s="611">
        <v>5.6909199044093199</v>
      </c>
      <c r="AU22" s="611">
        <v>5.8487954473546901</v>
      </c>
      <c r="AW22" s="639">
        <v>13.009938611669901</v>
      </c>
      <c r="AX22" s="611">
        <v>5.8928382824523799</v>
      </c>
      <c r="AY22" s="640">
        <v>8.6391338840596301</v>
      </c>
    </row>
    <row r="23" spans="1:51" ht="15" customHeight="1" x14ac:dyDescent="0.2">
      <c r="A23" s="474" t="s">
        <v>1</v>
      </c>
      <c r="B23" s="474" t="s">
        <v>139</v>
      </c>
      <c r="C23" s="474" t="s">
        <v>154</v>
      </c>
      <c r="E23" s="498">
        <v>4.23724462073785</v>
      </c>
      <c r="F23" s="613">
        <v>4.9246825020157603</v>
      </c>
      <c r="G23" s="500">
        <v>4.4652100896334304</v>
      </c>
      <c r="I23" s="670">
        <v>4.7124878338232303</v>
      </c>
      <c r="J23" s="611">
        <v>5.6233192981568401</v>
      </c>
      <c r="K23" s="670">
        <v>4.6853971914959596</v>
      </c>
      <c r="M23" s="498">
        <v>4.1927073584625196</v>
      </c>
      <c r="N23" s="613">
        <v>4.7622344223995503</v>
      </c>
      <c r="O23" s="670">
        <v>4.5123097100886396</v>
      </c>
      <c r="Q23" s="499">
        <v>5.2008772080423</v>
      </c>
      <c r="R23" s="499">
        <v>5.2431398326582297</v>
      </c>
      <c r="S23" s="499">
        <v>5.1267432682216798</v>
      </c>
      <c r="U23" s="499">
        <v>5.1771328725583396</v>
      </c>
      <c r="V23" s="611">
        <v>5.8875221156363997</v>
      </c>
      <c r="W23" s="499">
        <v>5.0872926218561503</v>
      </c>
      <c r="Y23" s="499">
        <v>5.3500368920653498</v>
      </c>
      <c r="Z23" s="499">
        <v>5.0979488176973904</v>
      </c>
      <c r="AA23" s="499">
        <v>5.29642689463215</v>
      </c>
      <c r="AC23" s="613">
        <v>4.8770307304817999</v>
      </c>
      <c r="AD23" s="640">
        <v>8.3988968101395294</v>
      </c>
      <c r="AE23" s="611">
        <v>5.7487371493566197</v>
      </c>
      <c r="AG23" s="611">
        <v>5.4859979273458803</v>
      </c>
      <c r="AH23" s="674">
        <v>8.9968270179920697</v>
      </c>
      <c r="AI23" s="499">
        <v>5.1576016641534803</v>
      </c>
      <c r="AK23" s="613">
        <v>4.8396259514404401</v>
      </c>
      <c r="AL23" s="640">
        <v>8.5190319613536492</v>
      </c>
      <c r="AM23" s="610">
        <v>6.0695412881329496</v>
      </c>
      <c r="AO23" s="655">
        <v>3.4160712527055401</v>
      </c>
      <c r="AP23" s="611">
        <v>5.8804543150694597</v>
      </c>
      <c r="AQ23" s="670">
        <v>4.5305170368496004</v>
      </c>
      <c r="AS23" s="498">
        <v>4.1852119148630598</v>
      </c>
      <c r="AT23" s="673">
        <v>6.7766319332276499</v>
      </c>
      <c r="AU23" s="670">
        <v>4.6575963530701898</v>
      </c>
      <c r="AW23" s="661">
        <v>3.24579759098118</v>
      </c>
      <c r="AX23" s="611">
        <v>5.6135998855814098</v>
      </c>
      <c r="AY23" s="670">
        <v>4.6014908418545604</v>
      </c>
    </row>
    <row r="24" spans="1:51" ht="15" customHeight="1" x14ac:dyDescent="0.2">
      <c r="A24" s="474" t="s">
        <v>1</v>
      </c>
      <c r="B24" s="474" t="s">
        <v>126</v>
      </c>
      <c r="C24" s="474" t="s">
        <v>130</v>
      </c>
      <c r="E24" s="640">
        <v>8.2385333107591006</v>
      </c>
      <c r="F24" s="640">
        <v>7.5548031963055298</v>
      </c>
      <c r="G24" s="639">
        <v>12.938795039220899</v>
      </c>
      <c r="I24" s="640">
        <v>8.2465792298771294</v>
      </c>
      <c r="J24" s="673">
        <v>7.2001968959699703</v>
      </c>
      <c r="K24" s="639">
        <v>12.681227411942</v>
      </c>
      <c r="M24" s="640">
        <v>8.2370264971722005</v>
      </c>
      <c r="N24" s="640">
        <v>7.6864276350231799</v>
      </c>
      <c r="O24" s="639">
        <v>13.0215603896981</v>
      </c>
      <c r="Q24" s="613">
        <v>5.0553765077859198</v>
      </c>
      <c r="R24" s="612">
        <v>3.1384430297894599</v>
      </c>
      <c r="S24" s="611">
        <v>5.6897894023704803</v>
      </c>
      <c r="U24" s="611">
        <v>5.5498279902446503</v>
      </c>
      <c r="V24" s="653">
        <v>3.0524105975103799</v>
      </c>
      <c r="W24" s="653">
        <v>3.1267958750385199</v>
      </c>
      <c r="Y24" s="613">
        <v>4.8944916318019303</v>
      </c>
      <c r="Z24" s="612">
        <v>3.1715883156424498</v>
      </c>
      <c r="AA24" s="610">
        <v>6.3513251193225697</v>
      </c>
      <c r="AC24" s="640">
        <v>8.8204742117414305</v>
      </c>
      <c r="AD24" s="640">
        <v>8.3224007116165204</v>
      </c>
      <c r="AE24" s="639">
        <v>13.777485096616999</v>
      </c>
      <c r="AG24" s="639">
        <v>11.5216035382236</v>
      </c>
      <c r="AH24" s="673">
        <v>7.2983458213913304</v>
      </c>
      <c r="AI24" s="674">
        <v>10.950943042016601</v>
      </c>
      <c r="AK24" s="640">
        <v>8.0816443412906391</v>
      </c>
      <c r="AL24" s="640">
        <v>8.5601902039443498</v>
      </c>
      <c r="AM24" s="639">
        <v>14.2944009045033</v>
      </c>
      <c r="AO24" s="674">
        <v>10.108657308072299</v>
      </c>
      <c r="AP24" s="674">
        <v>11.407790069743999</v>
      </c>
      <c r="AQ24" s="639">
        <v>15.3850909503563</v>
      </c>
      <c r="AS24" s="674">
        <v>9.1182759900575494</v>
      </c>
      <c r="AT24" s="674">
        <v>10.6225269147921</v>
      </c>
      <c r="AU24" s="639">
        <v>14.720541242264501</v>
      </c>
      <c r="AW24" s="674">
        <v>10.4199717894081</v>
      </c>
      <c r="AX24" s="639">
        <v>11.727015284784001</v>
      </c>
      <c r="AY24" s="639">
        <v>15.613639172468201</v>
      </c>
    </row>
    <row r="25" spans="1:51" ht="15" customHeight="1" x14ac:dyDescent="0.2">
      <c r="A25" s="474" t="s">
        <v>1</v>
      </c>
      <c r="B25" s="474" t="s">
        <v>139</v>
      </c>
      <c r="C25" s="474" t="s">
        <v>156</v>
      </c>
      <c r="E25" s="670">
        <v>4.5047027569575997</v>
      </c>
      <c r="F25" s="660">
        <v>3.91301464624804</v>
      </c>
      <c r="G25" s="500">
        <v>4.4198203716478401</v>
      </c>
      <c r="I25" s="611">
        <v>5.6215264737201798</v>
      </c>
      <c r="J25" s="498">
        <v>4.0674271645291</v>
      </c>
      <c r="K25" s="613">
        <v>4.7754609687184004</v>
      </c>
      <c r="M25" s="498">
        <v>4.2187246245264296</v>
      </c>
      <c r="N25" s="660">
        <v>3.9175351954302799</v>
      </c>
      <c r="O25" s="500">
        <v>4.3829029843413396</v>
      </c>
      <c r="Q25" s="500">
        <v>4.3882793688234001</v>
      </c>
      <c r="R25" s="642">
        <v>2.8849838799167902</v>
      </c>
      <c r="S25" s="662">
        <v>3.7608963104858502</v>
      </c>
      <c r="U25" s="610">
        <v>6.1805983704016798</v>
      </c>
      <c r="V25" s="495">
        <v>3.0359536966300098</v>
      </c>
      <c r="W25" s="662">
        <v>3.7953681412662701</v>
      </c>
      <c r="Y25" s="662">
        <v>3.8432517445437502</v>
      </c>
      <c r="Z25" s="614">
        <v>2.8702686299310298</v>
      </c>
      <c r="AA25" s="662">
        <v>3.83020866029735</v>
      </c>
      <c r="AC25" s="499">
        <v>5.33010160772172</v>
      </c>
      <c r="AD25" s="500">
        <v>4.2726798476732997</v>
      </c>
      <c r="AE25" s="671">
        <v>3.6462117353216201</v>
      </c>
      <c r="AG25" s="499">
        <v>5.2267911850166104</v>
      </c>
      <c r="AH25" s="500">
        <v>4.37087860117816</v>
      </c>
      <c r="AI25" s="614">
        <v>2.8348240459309202</v>
      </c>
      <c r="AK25" s="611">
        <v>5.4687491602753102</v>
      </c>
      <c r="AL25" s="500">
        <v>4.3423337862045601</v>
      </c>
      <c r="AM25" s="660">
        <v>3.8910721657433198</v>
      </c>
      <c r="AO25" s="500">
        <v>4.32177009200631</v>
      </c>
      <c r="AP25" s="670">
        <v>4.6748859926905997</v>
      </c>
      <c r="AQ25" s="499">
        <v>5.1944673810327204</v>
      </c>
      <c r="AS25" s="499">
        <v>5.3606988913170399</v>
      </c>
      <c r="AT25" s="613">
        <v>4.8098280433519296</v>
      </c>
      <c r="AU25" s="611">
        <v>5.7943048488278501</v>
      </c>
      <c r="AW25" s="498">
        <v>4.0556056113402397</v>
      </c>
      <c r="AX25" s="670">
        <v>4.6881329116802402</v>
      </c>
      <c r="AY25" s="499">
        <v>5.0680029864559204</v>
      </c>
    </row>
    <row r="26" spans="1:51" ht="15" customHeight="1" x14ac:dyDescent="0.2">
      <c r="A26" s="474" t="s">
        <v>1</v>
      </c>
      <c r="B26" s="474" t="s">
        <v>139</v>
      </c>
      <c r="C26" s="474" t="s">
        <v>148</v>
      </c>
      <c r="E26" s="670">
        <v>4.7274098314647697</v>
      </c>
      <c r="F26" s="663">
        <v>3.5230272622228598</v>
      </c>
      <c r="G26" s="612">
        <v>3.1812032953229901</v>
      </c>
      <c r="I26" s="662">
        <v>3.7176842580504599</v>
      </c>
      <c r="J26" s="663">
        <v>3.45551828897747</v>
      </c>
      <c r="K26" s="661">
        <v>3.2450856321037902</v>
      </c>
      <c r="M26" s="499">
        <v>5.2300075037156999</v>
      </c>
      <c r="N26" s="671">
        <v>3.6507931013177601</v>
      </c>
      <c r="O26" s="661">
        <v>3.2600247299641398</v>
      </c>
      <c r="Q26" s="498">
        <v>4.07669881782871</v>
      </c>
      <c r="R26" s="667">
        <v>2.3766844636983002</v>
      </c>
      <c r="S26" s="585">
        <v>1.77708700039044</v>
      </c>
      <c r="U26" s="664">
        <v>2.6175265795864702</v>
      </c>
      <c r="V26" s="652">
        <v>2.3340656980908698</v>
      </c>
      <c r="W26" s="580">
        <v>0.96109601205691997</v>
      </c>
      <c r="Y26" s="670">
        <v>4.7356962147270698</v>
      </c>
      <c r="Z26" s="584">
        <v>2.46033305650404</v>
      </c>
      <c r="AA26" s="635">
        <v>2.0752333449545199</v>
      </c>
      <c r="AC26" s="673">
        <v>7.38232533516031</v>
      </c>
      <c r="AD26" s="662">
        <v>3.7587276120120801</v>
      </c>
      <c r="AE26" s="661">
        <v>3.2541946495987801</v>
      </c>
      <c r="AG26" s="611">
        <v>5.7791668501556002</v>
      </c>
      <c r="AH26" s="671">
        <v>3.6612483753240901</v>
      </c>
      <c r="AI26" s="637">
        <v>0.92565991810571002</v>
      </c>
      <c r="AK26" s="640">
        <v>8.1276782191385308</v>
      </c>
      <c r="AL26" s="660">
        <v>3.9241266474811098</v>
      </c>
      <c r="AM26" s="662">
        <v>3.8595444339198002</v>
      </c>
      <c r="AO26" s="500">
        <v>4.3170749534314803</v>
      </c>
      <c r="AP26" s="660">
        <v>4.0062561004270503</v>
      </c>
      <c r="AQ26" s="660">
        <v>3.95301908213299</v>
      </c>
      <c r="AS26" s="662">
        <v>3.86882549572009</v>
      </c>
      <c r="AT26" s="662">
        <v>3.7866411768493098</v>
      </c>
      <c r="AU26" s="660">
        <v>3.96871000210988</v>
      </c>
      <c r="AW26" s="670">
        <v>4.6119113629956496</v>
      </c>
      <c r="AX26" s="498">
        <v>4.2098653570486597</v>
      </c>
      <c r="AY26" s="498">
        <v>4.0662758786335997</v>
      </c>
    </row>
    <row r="27" spans="1:51" ht="15" customHeight="1" x14ac:dyDescent="0.2">
      <c r="A27" s="474" t="s">
        <v>123</v>
      </c>
      <c r="B27" s="474" t="s">
        <v>125</v>
      </c>
      <c r="C27" s="474" t="s">
        <v>125</v>
      </c>
      <c r="E27" s="670">
        <v>4.5868587665988496</v>
      </c>
      <c r="F27" s="498">
        <v>4.1388169591882402</v>
      </c>
      <c r="G27" s="611">
        <v>5.8709848632895998</v>
      </c>
      <c r="I27" s="610">
        <v>6.2649151768190698</v>
      </c>
      <c r="J27" s="610">
        <v>6.0469303511563899</v>
      </c>
      <c r="K27" s="640">
        <v>8.7215210607725204</v>
      </c>
      <c r="M27" s="671">
        <v>3.68457974678092</v>
      </c>
      <c r="N27" s="661">
        <v>3.2808265110615098</v>
      </c>
      <c r="O27" s="670">
        <v>4.6119379307773301</v>
      </c>
      <c r="Q27" s="662">
        <v>3.8323271546693198</v>
      </c>
      <c r="R27" s="663">
        <v>3.5186513055772499</v>
      </c>
      <c r="S27" s="613">
        <v>4.8536695033433297</v>
      </c>
      <c r="U27" s="499">
        <v>5.2288593730961601</v>
      </c>
      <c r="V27" s="613">
        <v>4.8355146371915696</v>
      </c>
      <c r="W27" s="673">
        <v>7.2775262831968197</v>
      </c>
      <c r="Y27" s="653">
        <v>3.08586493282986</v>
      </c>
      <c r="Z27" s="614">
        <v>2.8482507312004501</v>
      </c>
      <c r="AA27" s="662">
        <v>3.7899045135735099</v>
      </c>
      <c r="AC27" s="499">
        <v>5.1965396665268901</v>
      </c>
      <c r="AD27" s="613">
        <v>4.9648304975236801</v>
      </c>
      <c r="AE27" s="673">
        <v>7.1473015022404898</v>
      </c>
      <c r="AG27" s="640">
        <v>8.4851507319212196</v>
      </c>
      <c r="AH27" s="640">
        <v>7.5267098753994501</v>
      </c>
      <c r="AI27" s="639">
        <v>13.7435298513048</v>
      </c>
      <c r="AK27" s="660">
        <v>3.9697555384957699</v>
      </c>
      <c r="AL27" s="662">
        <v>3.8614831279661201</v>
      </c>
      <c r="AM27" s="499">
        <v>5.2903086391903704</v>
      </c>
      <c r="AO27" s="613">
        <v>4.8827052633752599</v>
      </c>
      <c r="AP27" s="613">
        <v>4.9034390388262601</v>
      </c>
      <c r="AQ27" s="610">
        <v>6.0503873915839304</v>
      </c>
      <c r="AS27" s="610">
        <v>6.3286453724987197</v>
      </c>
      <c r="AT27" s="673">
        <v>7.1613691121757101</v>
      </c>
      <c r="AU27" s="640">
        <v>8.7618228262012696</v>
      </c>
      <c r="AW27" s="660">
        <v>3.9747497529886502</v>
      </c>
      <c r="AX27" s="660">
        <v>3.89879442904817</v>
      </c>
      <c r="AY27" s="613">
        <v>4.7982918942141897</v>
      </c>
    </row>
    <row r="28" spans="1:51" ht="15" customHeight="1" x14ac:dyDescent="0.2">
      <c r="A28" s="474" t="s">
        <v>1</v>
      </c>
      <c r="B28" s="474" t="s">
        <v>139</v>
      </c>
      <c r="C28" s="474" t="s">
        <v>166</v>
      </c>
      <c r="E28" s="499">
        <v>5.28682801360178</v>
      </c>
      <c r="F28" s="612">
        <v>3.18568807198921</v>
      </c>
      <c r="G28" s="671">
        <v>3.7035947145814201</v>
      </c>
      <c r="I28" s="499">
        <v>5.3942383102337796</v>
      </c>
      <c r="J28" s="642">
        <v>2.9069091107063199</v>
      </c>
      <c r="K28" s="645">
        <v>2.8046041628623701</v>
      </c>
      <c r="M28" s="499">
        <v>5.27829861423489</v>
      </c>
      <c r="N28" s="661">
        <v>3.3038384531559299</v>
      </c>
      <c r="O28" s="660">
        <v>4.0095877543579199</v>
      </c>
      <c r="Q28" s="663">
        <v>3.5305500424723002</v>
      </c>
      <c r="R28" s="612">
        <v>3.1324851237998201</v>
      </c>
      <c r="S28" s="500">
        <v>4.3106261324681796</v>
      </c>
      <c r="U28" s="655">
        <v>3.4423780479005601</v>
      </c>
      <c r="V28" s="642">
        <v>2.92378180883619</v>
      </c>
      <c r="W28" s="499">
        <v>5.3062899792456903</v>
      </c>
      <c r="Y28" s="663">
        <v>3.57630293806751</v>
      </c>
      <c r="Z28" s="612">
        <v>3.2264011713956098</v>
      </c>
      <c r="AA28" s="498">
        <v>4.0725219076350898</v>
      </c>
      <c r="AC28" s="673">
        <v>7.05652173140043</v>
      </c>
      <c r="AD28" s="612">
        <v>3.1570325519001399</v>
      </c>
      <c r="AE28" s="611">
        <v>5.6599505307734104</v>
      </c>
      <c r="AG28" s="613">
        <v>5.0152324289282602</v>
      </c>
      <c r="AH28" s="612">
        <v>3.2073758446940102</v>
      </c>
      <c r="AI28" s="495">
        <v>2.9915967192080499</v>
      </c>
      <c r="AK28" s="640">
        <v>7.6618231597689102</v>
      </c>
      <c r="AL28" s="612">
        <v>3.1628552494975501</v>
      </c>
      <c r="AM28" s="610">
        <v>6.1886153144026999</v>
      </c>
      <c r="AO28" s="611">
        <v>5.8658769339488703</v>
      </c>
      <c r="AP28" s="653">
        <v>3.0523337713155301</v>
      </c>
      <c r="AQ28" s="671">
        <v>3.6998045783597799</v>
      </c>
      <c r="AS28" s="673">
        <v>6.8001355354876001</v>
      </c>
      <c r="AT28" s="665">
        <v>2.60279468740127</v>
      </c>
      <c r="AU28" s="652">
        <v>2.3236027266789101</v>
      </c>
      <c r="AW28" s="611">
        <v>5.5964697208368603</v>
      </c>
      <c r="AX28" s="661">
        <v>3.24946267123229</v>
      </c>
      <c r="AY28" s="498">
        <v>4.1942473050717402</v>
      </c>
    </row>
    <row r="29" spans="1:51" ht="15" customHeight="1" x14ac:dyDescent="0.2">
      <c r="A29" s="474" t="s">
        <v>1</v>
      </c>
      <c r="B29" s="474" t="s">
        <v>139</v>
      </c>
      <c r="C29" s="474" t="s">
        <v>150</v>
      </c>
      <c r="E29" s="669">
        <v>1.9643297704487199</v>
      </c>
      <c r="F29" s="628">
        <v>1.92599775583843</v>
      </c>
      <c r="G29" s="539">
        <v>0.79667376050599004</v>
      </c>
      <c r="I29" s="638">
        <v>1.8716528436254101</v>
      </c>
      <c r="J29" s="572">
        <v>2.1732056458104698</v>
      </c>
      <c r="K29" s="604">
        <v>0.50696585171806996</v>
      </c>
      <c r="M29" s="575">
        <v>2.02790026211852</v>
      </c>
      <c r="N29" s="616">
        <v>1.8578238756257099</v>
      </c>
      <c r="O29" s="619">
        <v>0.90684117780369999</v>
      </c>
      <c r="Q29" s="661">
        <v>3.24168748637612</v>
      </c>
      <c r="R29" s="595">
        <v>1.60230316239378</v>
      </c>
      <c r="S29" s="525">
        <v>0.67257863370582005</v>
      </c>
      <c r="U29" s="661">
        <v>3.31042207978577</v>
      </c>
      <c r="V29" s="643">
        <v>1.55317200306831</v>
      </c>
      <c r="W29" s="549">
        <v>0.57774308407517005</v>
      </c>
      <c r="Y29" s="661">
        <v>3.2706122340147701</v>
      </c>
      <c r="Z29" s="497">
        <v>1.64526903810372</v>
      </c>
      <c r="AA29" s="559">
        <v>0.71102487754553001</v>
      </c>
      <c r="AC29" s="572">
        <v>2.16436307806346</v>
      </c>
      <c r="AD29" s="665">
        <v>2.6110417717510299</v>
      </c>
      <c r="AE29" s="480">
        <v>0.61971744220469005</v>
      </c>
      <c r="AG29" s="598">
        <v>1.7370135955642301</v>
      </c>
      <c r="AH29" s="653">
        <v>3.0957490585224701</v>
      </c>
      <c r="AI29" s="477">
        <v>0</v>
      </c>
      <c r="AK29" s="652">
        <v>2.3276260245317699</v>
      </c>
      <c r="AL29" s="658">
        <v>2.54316838747914</v>
      </c>
      <c r="AM29" s="581">
        <v>0.75256988046846995</v>
      </c>
      <c r="AO29" s="648">
        <v>1.07836237800031</v>
      </c>
      <c r="AP29" s="572">
        <v>2.1620856224654701</v>
      </c>
      <c r="AQ29" s="637">
        <v>0.92668452103002996</v>
      </c>
      <c r="AS29" s="627">
        <v>0.95202653001873006</v>
      </c>
      <c r="AT29" s="658">
        <v>2.5429695197095499</v>
      </c>
      <c r="AU29" s="515">
        <v>0.44948127845494001</v>
      </c>
      <c r="AW29" s="566">
        <v>1.13835978955682</v>
      </c>
      <c r="AX29" s="575">
        <v>2.0278269897860302</v>
      </c>
      <c r="AY29" s="557">
        <v>1.11406246372457</v>
      </c>
    </row>
    <row r="30" spans="1:51" ht="15" customHeight="1" x14ac:dyDescent="0.2">
      <c r="A30" s="474" t="s">
        <v>1</v>
      </c>
      <c r="B30" s="474" t="s">
        <v>139</v>
      </c>
      <c r="C30" s="474" t="s">
        <v>153</v>
      </c>
      <c r="E30" s="613">
        <v>4.7467606787710501</v>
      </c>
      <c r="F30" s="662">
        <v>3.7696402722924902</v>
      </c>
      <c r="G30" s="633">
        <v>1.35155729307494</v>
      </c>
      <c r="I30" s="500">
        <v>4.3442727742121203</v>
      </c>
      <c r="J30" s="655">
        <v>3.3452085905139</v>
      </c>
      <c r="K30" s="477">
        <v>0</v>
      </c>
      <c r="M30" s="613">
        <v>4.9165774667340401</v>
      </c>
      <c r="N30" s="660">
        <v>3.95963579470838</v>
      </c>
      <c r="O30" s="651">
        <v>1.8023807489313299</v>
      </c>
      <c r="Q30" s="612">
        <v>3.1817758159217302</v>
      </c>
      <c r="R30" s="614">
        <v>2.8410923446341498</v>
      </c>
      <c r="S30" s="477">
        <v>0</v>
      </c>
      <c r="U30" s="495">
        <v>2.9909283375104501</v>
      </c>
      <c r="V30" s="668">
        <v>2.2088284629341302</v>
      </c>
      <c r="W30" s="477">
        <v>0</v>
      </c>
      <c r="Y30" s="661">
        <v>3.2724886614208799</v>
      </c>
      <c r="Z30" s="653">
        <v>3.1106595513819699</v>
      </c>
      <c r="AA30" s="477">
        <v>0</v>
      </c>
      <c r="AC30" s="655">
        <v>3.37769865258546</v>
      </c>
      <c r="AD30" s="670">
        <v>4.68657652045954</v>
      </c>
      <c r="AE30" s="561">
        <v>0.39869408518013</v>
      </c>
      <c r="AG30" s="607">
        <v>1.32415748866198</v>
      </c>
      <c r="AH30" s="495">
        <v>2.9868073937340802</v>
      </c>
      <c r="AI30" s="477">
        <v>0</v>
      </c>
      <c r="AK30" s="660">
        <v>3.9888051331456098</v>
      </c>
      <c r="AL30" s="499">
        <v>5.1381900702521497</v>
      </c>
      <c r="AM30" s="518">
        <v>0.47786643001631002</v>
      </c>
      <c r="AO30" s="610">
        <v>6.1835350403773903</v>
      </c>
      <c r="AP30" s="653">
        <v>3.10161875758866</v>
      </c>
      <c r="AQ30" s="651">
        <v>1.8002322059987099</v>
      </c>
      <c r="AS30" s="610">
        <v>6.0962779604006396</v>
      </c>
      <c r="AT30" s="584">
        <v>2.5001892684085298</v>
      </c>
      <c r="AU30" s="477">
        <v>0</v>
      </c>
      <c r="AW30" s="610">
        <v>6.2645709148824498</v>
      </c>
      <c r="AX30" s="655">
        <v>3.37435052003489</v>
      </c>
      <c r="AY30" s="646">
        <v>2.4481044385284498</v>
      </c>
    </row>
    <row r="31" spans="1:51" ht="15" customHeight="1" x14ac:dyDescent="0.2">
      <c r="A31" s="474" t="s">
        <v>1</v>
      </c>
      <c r="B31" s="474" t="s">
        <v>139</v>
      </c>
      <c r="C31" s="474" t="s">
        <v>171</v>
      </c>
      <c r="E31" s="595">
        <v>1.6012544445197701</v>
      </c>
      <c r="F31" s="668">
        <v>2.2060898137368201</v>
      </c>
      <c r="G31" s="543">
        <v>0.60391942422915001</v>
      </c>
      <c r="I31" s="634">
        <v>1.4015323634982499</v>
      </c>
      <c r="J31" s="556">
        <v>1.99112605501005</v>
      </c>
      <c r="K31" s="487">
        <v>0.31596244193360001</v>
      </c>
      <c r="M31" s="585">
        <v>1.7677558958863799</v>
      </c>
      <c r="N31" s="646">
        <v>2.4131683988588501</v>
      </c>
      <c r="O31" s="581">
        <v>0.74778690389490998</v>
      </c>
      <c r="Q31" s="642">
        <v>2.9374211897550802</v>
      </c>
      <c r="R31" s="584">
        <v>2.4613806121100401</v>
      </c>
      <c r="S31" s="569">
        <v>0.53600684459310999</v>
      </c>
      <c r="U31" s="638">
        <v>1.8830741424340101</v>
      </c>
      <c r="V31" s="588">
        <v>2.3052511455648101</v>
      </c>
      <c r="W31" s="490">
        <v>0.14788744950141</v>
      </c>
      <c r="Y31" s="663">
        <v>3.5158404795248099</v>
      </c>
      <c r="Z31" s="664">
        <v>2.6539248785843501</v>
      </c>
      <c r="AA31" s="509">
        <v>0.69077407778266997</v>
      </c>
      <c r="AC31" s="539">
        <v>0.79839466609611998</v>
      </c>
      <c r="AD31" s="665">
        <v>2.5889229653601502</v>
      </c>
      <c r="AE31" s="565">
        <v>0.97012042114751995</v>
      </c>
      <c r="AG31" s="561">
        <v>0.39522759422879</v>
      </c>
      <c r="AH31" s="644">
        <v>2.6992234159169501</v>
      </c>
      <c r="AI31" s="477">
        <v>0</v>
      </c>
      <c r="AK31" s="536">
        <v>0.98081895032937005</v>
      </c>
      <c r="AL31" s="644">
        <v>2.7299041675623199</v>
      </c>
      <c r="AM31" s="589">
        <v>1.2533757116851501</v>
      </c>
      <c r="AO31" s="582">
        <v>0.99083784752369997</v>
      </c>
      <c r="AP31" s="616">
        <v>1.85401152249251</v>
      </c>
      <c r="AQ31" s="524">
        <v>0.60728358044552999</v>
      </c>
      <c r="AS31" s="605">
        <v>1.3646888451730499</v>
      </c>
      <c r="AT31" s="595">
        <v>1.6006380230123001</v>
      </c>
      <c r="AU31" s="492">
        <v>0.35401756460368999</v>
      </c>
      <c r="AW31" s="619">
        <v>0.90581588902443</v>
      </c>
      <c r="AX31" s="635">
        <v>2.0637801288628501</v>
      </c>
      <c r="AY31" s="603">
        <v>0.74425573994075001</v>
      </c>
    </row>
    <row r="32" spans="1:51" ht="15" customHeight="1" x14ac:dyDescent="0.2">
      <c r="A32" s="474" t="s">
        <v>189</v>
      </c>
      <c r="B32" s="474" t="s">
        <v>213</v>
      </c>
      <c r="C32" s="474" t="s">
        <v>217</v>
      </c>
      <c r="E32" s="667">
        <v>2.3856594341332702</v>
      </c>
      <c r="F32" s="599">
        <v>1.5812521096918899</v>
      </c>
      <c r="G32" s="501">
        <v>0.32462503093845002</v>
      </c>
      <c r="I32" s="652">
        <v>2.3455943941214499</v>
      </c>
      <c r="J32" s="605">
        <v>1.35825016772283</v>
      </c>
      <c r="K32" s="501">
        <v>0.32469711863794998</v>
      </c>
      <c r="M32" s="584">
        <v>2.4870299199573802</v>
      </c>
      <c r="N32" s="598">
        <v>1.7255312041717299</v>
      </c>
      <c r="O32" s="547">
        <v>0.33636987482351</v>
      </c>
      <c r="Q32" s="614">
        <v>2.82115074207237</v>
      </c>
      <c r="R32" s="617">
        <v>1.0957679219610399</v>
      </c>
      <c r="S32" s="481">
        <v>0.27980880426673999</v>
      </c>
      <c r="U32" s="556">
        <v>1.98673459675901</v>
      </c>
      <c r="V32" s="478">
        <v>0.84596585091932996</v>
      </c>
      <c r="W32" s="504">
        <v>0.21276604841154001</v>
      </c>
      <c r="Y32" s="661">
        <v>3.2298180283917302</v>
      </c>
      <c r="Z32" s="647">
        <v>1.2381068242945801</v>
      </c>
      <c r="AA32" s="487">
        <v>0.31072433726693999</v>
      </c>
      <c r="AC32" s="663">
        <v>3.5303863715278401</v>
      </c>
      <c r="AD32" s="634">
        <v>1.4158379677528199</v>
      </c>
      <c r="AE32" s="490">
        <v>0.13504714860816999</v>
      </c>
      <c r="AG32" s="614">
        <v>2.84307470819819</v>
      </c>
      <c r="AH32" s="596">
        <v>1.2825840778843201</v>
      </c>
      <c r="AI32" s="477">
        <v>0</v>
      </c>
      <c r="AK32" s="660">
        <v>3.8824936955002598</v>
      </c>
      <c r="AL32" s="512">
        <v>1.51086553327282</v>
      </c>
      <c r="AM32" s="502">
        <v>0.16913822467687001</v>
      </c>
      <c r="AO32" s="659">
        <v>1.7471279105972199</v>
      </c>
      <c r="AP32" s="608">
        <v>1.52311836787474</v>
      </c>
      <c r="AQ32" s="496">
        <v>0.29103201840684001</v>
      </c>
      <c r="AS32" s="646">
        <v>2.44420937384541</v>
      </c>
      <c r="AT32" s="633">
        <v>1.34980771470838</v>
      </c>
      <c r="AU32" s="479">
        <v>0.15279779002582</v>
      </c>
      <c r="AW32" s="606">
        <v>1.56348839449163</v>
      </c>
      <c r="AX32" s="497">
        <v>1.6477868122316901</v>
      </c>
      <c r="AY32" s="492">
        <v>0.35447451361324001</v>
      </c>
    </row>
    <row r="33" spans="1:51" ht="15" customHeight="1" x14ac:dyDescent="0.2">
      <c r="A33" s="474" t="s">
        <v>1</v>
      </c>
      <c r="B33" s="474" t="s">
        <v>126</v>
      </c>
      <c r="C33" s="474" t="s">
        <v>132</v>
      </c>
      <c r="E33" s="570">
        <v>2.2414453479674901</v>
      </c>
      <c r="F33" s="575">
        <v>2.0415499059857698</v>
      </c>
      <c r="G33" s="662">
        <v>3.8535619124837002</v>
      </c>
      <c r="I33" s="635">
        <v>2.0615834246425502</v>
      </c>
      <c r="J33" s="621">
        <v>1.9246368670043601</v>
      </c>
      <c r="K33" s="662">
        <v>3.8430240853531901</v>
      </c>
      <c r="M33" s="652">
        <v>2.3393899348332599</v>
      </c>
      <c r="N33" s="654">
        <v>2.1183474757619098</v>
      </c>
      <c r="O33" s="660">
        <v>3.9227407744680201</v>
      </c>
      <c r="Q33" s="645">
        <v>2.7959432857256701</v>
      </c>
      <c r="R33" s="656">
        <v>2.1062273924016801</v>
      </c>
      <c r="S33" s="499">
        <v>5.1929179066250901</v>
      </c>
      <c r="U33" s="644">
        <v>2.6956581978852698</v>
      </c>
      <c r="V33" s="585">
        <v>1.77592672819413</v>
      </c>
      <c r="W33" s="673">
        <v>7.0617292875353703</v>
      </c>
      <c r="Y33" s="614">
        <v>2.8772709653013</v>
      </c>
      <c r="Z33" s="588">
        <v>2.27111729534291</v>
      </c>
      <c r="AA33" s="613">
        <v>4.7799636303338398</v>
      </c>
      <c r="AC33" s="598">
        <v>1.7408632733370799</v>
      </c>
      <c r="AD33" s="654">
        <v>2.1377593845121701</v>
      </c>
      <c r="AE33" s="499">
        <v>5.3940238625993802</v>
      </c>
      <c r="AG33" s="624">
        <v>1.33531092645839</v>
      </c>
      <c r="AH33" s="659">
        <v>1.76255753386263</v>
      </c>
      <c r="AI33" s="610">
        <v>6.4163771437622596</v>
      </c>
      <c r="AK33" s="638">
        <v>1.8910324327380099</v>
      </c>
      <c r="AL33" s="588">
        <v>2.2725158786167201</v>
      </c>
      <c r="AM33" s="499">
        <v>5.3130460532171302</v>
      </c>
      <c r="AO33" s="575">
        <v>2.0404503881413798</v>
      </c>
      <c r="AP33" s="588">
        <v>2.2942352007938198</v>
      </c>
      <c r="AQ33" s="661">
        <v>3.2667240299803599</v>
      </c>
      <c r="AS33" s="616">
        <v>1.84428815443646</v>
      </c>
      <c r="AT33" s="570">
        <v>2.2630336550630599</v>
      </c>
      <c r="AU33" s="653">
        <v>3.10980603452502</v>
      </c>
      <c r="AW33" s="654">
        <v>2.1406091449681401</v>
      </c>
      <c r="AX33" s="652">
        <v>2.33959962049454</v>
      </c>
      <c r="AY33" s="655">
        <v>3.3763183718318102</v>
      </c>
    </row>
    <row r="34" spans="1:51" ht="15" customHeight="1" x14ac:dyDescent="0.2">
      <c r="A34" s="474" t="s">
        <v>1</v>
      </c>
      <c r="B34" s="474" t="s">
        <v>139</v>
      </c>
      <c r="C34" s="474" t="s">
        <v>140</v>
      </c>
      <c r="E34" s="610">
        <v>6.3733718643844997</v>
      </c>
      <c r="F34" s="644">
        <v>2.6879272004290198</v>
      </c>
      <c r="G34" s="663">
        <v>3.54875928284349</v>
      </c>
      <c r="I34" s="611">
        <v>5.6620422043924696</v>
      </c>
      <c r="J34" s="658">
        <v>2.5301337244445201</v>
      </c>
      <c r="K34" s="653">
        <v>3.1169244574735502</v>
      </c>
      <c r="M34" s="673">
        <v>6.8975698187940404</v>
      </c>
      <c r="N34" s="614">
        <v>2.8552619737997298</v>
      </c>
      <c r="O34" s="662">
        <v>3.8543010333607599</v>
      </c>
      <c r="Q34" s="665">
        <v>2.5595375632671198</v>
      </c>
      <c r="R34" s="651">
        <v>1.7971013164019001</v>
      </c>
      <c r="S34" s="646">
        <v>2.4099904483016501</v>
      </c>
      <c r="U34" s="534">
        <v>1.15585605465699</v>
      </c>
      <c r="V34" s="650">
        <v>1.6610798389906301</v>
      </c>
      <c r="W34" s="575">
        <v>2.0424440561587298</v>
      </c>
      <c r="Y34" s="612">
        <v>3.1929277570101902</v>
      </c>
      <c r="Z34" s="621">
        <v>1.92201406457433</v>
      </c>
      <c r="AA34" s="664">
        <v>2.6319339259258698</v>
      </c>
      <c r="AC34" s="640">
        <v>7.6017956724592404</v>
      </c>
      <c r="AD34" s="661">
        <v>3.2796078838327301</v>
      </c>
      <c r="AE34" s="640">
        <v>7.85132829998558</v>
      </c>
      <c r="AG34" s="673">
        <v>7.2778792570137503</v>
      </c>
      <c r="AH34" s="655">
        <v>3.42003999993688</v>
      </c>
      <c r="AI34" s="499">
        <v>5.2457016407428103</v>
      </c>
      <c r="AK34" s="640">
        <v>8.0490102005354593</v>
      </c>
      <c r="AL34" s="655">
        <v>3.40294700517574</v>
      </c>
      <c r="AM34" s="640">
        <v>8.8163356187570407</v>
      </c>
      <c r="AO34" s="640">
        <v>8.4479973663347092</v>
      </c>
      <c r="AP34" s="661">
        <v>3.32742527764389</v>
      </c>
      <c r="AQ34" s="660">
        <v>3.8942689543036701</v>
      </c>
      <c r="AS34" s="640">
        <v>8.2056904865757598</v>
      </c>
      <c r="AT34" s="495">
        <v>3.0246511492956101</v>
      </c>
      <c r="AU34" s="662">
        <v>3.7484372248861901</v>
      </c>
      <c r="AW34" s="674">
        <v>8.8905692519056405</v>
      </c>
      <c r="AX34" s="671">
        <v>3.5826666219227699</v>
      </c>
      <c r="AY34" s="498">
        <v>4.1059990815566003</v>
      </c>
    </row>
    <row r="35" spans="1:51" ht="15" customHeight="1" x14ac:dyDescent="0.25">
      <c r="A35" s="474" t="s">
        <v>1</v>
      </c>
      <c r="B35" s="474" t="s">
        <v>139</v>
      </c>
      <c r="C35" s="474" t="s">
        <v>143</v>
      </c>
      <c r="E35" s="669">
        <v>1.96694682649845</v>
      </c>
      <c r="F35" s="667">
        <v>2.3698289288577699</v>
      </c>
      <c r="G35" s="657">
        <v>1.3985218797185099</v>
      </c>
      <c r="I35" s="659">
        <v>1.7512828206118001</v>
      </c>
      <c r="J35" s="646">
        <v>2.4143180324237501</v>
      </c>
      <c r="K35" s="657">
        <v>1.39638215629644</v>
      </c>
      <c r="M35" s="656">
        <v>2.0913770740194</v>
      </c>
      <c r="N35" s="646">
        <v>2.40617194107748</v>
      </c>
      <c r="O35" s="560">
        <v>1.4352311151444399</v>
      </c>
      <c r="Q35" s="667">
        <v>2.36084377043345</v>
      </c>
      <c r="R35" s="588">
        <v>2.3073939520565299</v>
      </c>
      <c r="S35" s="669">
        <v>1.9554351113389701</v>
      </c>
      <c r="U35" s="599">
        <v>1.58223851027979</v>
      </c>
      <c r="V35" s="588">
        <v>2.30541475900508</v>
      </c>
      <c r="W35" s="535">
        <v>0.69896974335062001</v>
      </c>
      <c r="Y35" s="644">
        <v>2.6983904767711699</v>
      </c>
      <c r="Z35" s="667">
        <v>2.3595708506680602</v>
      </c>
      <c r="AA35" s="667">
        <v>2.3660539897856601</v>
      </c>
      <c r="AC35" s="644">
        <v>2.72216263578916</v>
      </c>
      <c r="AD35" s="662">
        <v>3.7259158152069101</v>
      </c>
      <c r="AE35" s="533">
        <v>1.0691691758461901</v>
      </c>
      <c r="AG35" s="644">
        <v>2.7170749214714101</v>
      </c>
      <c r="AH35" s="663">
        <v>3.56444168773944</v>
      </c>
      <c r="AI35" s="629">
        <v>1.71359586861102</v>
      </c>
      <c r="AK35" s="645">
        <v>2.79960152084201</v>
      </c>
      <c r="AL35" s="660">
        <v>3.8790154799387802</v>
      </c>
      <c r="AM35" s="536">
        <v>0.97570204814685002</v>
      </c>
      <c r="AO35" s="527">
        <v>1.4769736817671699</v>
      </c>
      <c r="AP35" s="667">
        <v>2.3853328968002199</v>
      </c>
      <c r="AQ35" s="624">
        <v>1.32882097713378</v>
      </c>
      <c r="AS35" s="599">
        <v>1.5915620498966401</v>
      </c>
      <c r="AT35" s="665">
        <v>2.6022787379852401</v>
      </c>
      <c r="AU35" s="527">
        <v>1.4754718115074801</v>
      </c>
      <c r="AW35" s="527">
        <v>1.47587620355131</v>
      </c>
      <c r="AX35" s="652">
        <v>2.3393085677709902</v>
      </c>
      <c r="AY35" s="632">
        <v>1.3064289604871899</v>
      </c>
    </row>
    <row r="36" spans="1:51" ht="15" customHeight="1" x14ac:dyDescent="0.25">
      <c r="A36" s="474" t="s">
        <v>1</v>
      </c>
      <c r="B36" s="474" t="s">
        <v>126</v>
      </c>
      <c r="C36" s="474" t="s">
        <v>127</v>
      </c>
      <c r="E36" s="495">
        <v>3.0316688243029599</v>
      </c>
      <c r="F36" s="659">
        <v>1.762066085319</v>
      </c>
      <c r="G36" s="627">
        <v>0.95157537954825</v>
      </c>
      <c r="I36" s="658">
        <v>2.54425673015652</v>
      </c>
      <c r="J36" s="651">
        <v>1.7974397336199901</v>
      </c>
      <c r="K36" s="496">
        <v>0.29741134725342</v>
      </c>
      <c r="M36" s="661">
        <v>3.31106421563456</v>
      </c>
      <c r="N36" s="651">
        <v>1.80283219722709</v>
      </c>
      <c r="O36" s="636">
        <v>1.2182253862224499</v>
      </c>
      <c r="Q36" s="652">
        <v>2.3192205971575102</v>
      </c>
      <c r="R36" s="601">
        <v>1.1293701933064899</v>
      </c>
      <c r="S36" s="592">
        <v>0.85301350565904999</v>
      </c>
      <c r="U36" s="661">
        <v>3.30869141828562</v>
      </c>
      <c r="V36" s="573">
        <v>1.18872946636951</v>
      </c>
      <c r="W36" s="477">
        <v>0</v>
      </c>
      <c r="Y36" s="575">
        <v>2.03432699190801</v>
      </c>
      <c r="Z36" s="566">
        <v>1.13834477203966</v>
      </c>
      <c r="AA36" s="566">
        <v>1.1351309654423201</v>
      </c>
      <c r="AC36" s="670">
        <v>4.6338926353884498</v>
      </c>
      <c r="AD36" s="628">
        <v>1.9292395952614501</v>
      </c>
      <c r="AE36" s="477">
        <v>0</v>
      </c>
      <c r="AG36" s="628">
        <v>1.9531186862184999</v>
      </c>
      <c r="AH36" s="632">
        <v>1.30533635743593</v>
      </c>
      <c r="AI36" s="477">
        <v>0</v>
      </c>
      <c r="AK36" s="611">
        <v>5.6411394023940504</v>
      </c>
      <c r="AL36" s="572">
        <v>2.17200934389935</v>
      </c>
      <c r="AM36" s="477">
        <v>0</v>
      </c>
      <c r="AO36" s="495">
        <v>2.9901595084668502</v>
      </c>
      <c r="AP36" s="575">
        <v>2.04561809741856</v>
      </c>
      <c r="AQ36" s="533">
        <v>1.0773484440008601</v>
      </c>
      <c r="AS36" s="668">
        <v>2.2021095514085101</v>
      </c>
      <c r="AT36" s="621">
        <v>1.90623005668592</v>
      </c>
      <c r="AU36" s="522">
        <v>0.46652499629448002</v>
      </c>
      <c r="AW36" s="655">
        <v>3.3750952527060498</v>
      </c>
      <c r="AX36" s="572">
        <v>2.16851121200874</v>
      </c>
      <c r="AY36" s="633">
        <v>1.3489146859416801</v>
      </c>
    </row>
    <row r="37" spans="1:51" ht="15" customHeight="1" x14ac:dyDescent="0.25">
      <c r="A37" s="474" t="s">
        <v>1</v>
      </c>
      <c r="B37" s="474" t="s">
        <v>180</v>
      </c>
      <c r="C37" s="474" t="s">
        <v>182</v>
      </c>
      <c r="E37" s="645">
        <v>2.7527498228629601</v>
      </c>
      <c r="F37" s="653">
        <v>3.0929190307482899</v>
      </c>
      <c r="G37" s="483">
        <v>0.64170554644137001</v>
      </c>
      <c r="I37" s="646">
        <v>2.4433180772525702</v>
      </c>
      <c r="J37" s="644">
        <v>2.7138081230927198</v>
      </c>
      <c r="K37" s="516">
        <v>0.23368263162672001</v>
      </c>
      <c r="M37" s="644">
        <v>2.7290248940119</v>
      </c>
      <c r="N37" s="653">
        <v>3.1074523009274602</v>
      </c>
      <c r="O37" s="523">
        <v>0.72759290027269996</v>
      </c>
      <c r="Q37" s="588">
        <v>2.2971139287881601</v>
      </c>
      <c r="R37" s="573">
        <v>1.1817984976889699</v>
      </c>
      <c r="S37" s="490">
        <v>0.14380980971664001</v>
      </c>
      <c r="U37" s="648">
        <v>1.08321315053883</v>
      </c>
      <c r="V37" s="523">
        <v>0.72645289556171</v>
      </c>
      <c r="W37" s="477">
        <v>0</v>
      </c>
      <c r="Y37" s="658">
        <v>2.5515310841278498</v>
      </c>
      <c r="Z37" s="507">
        <v>1.2917790165957701</v>
      </c>
      <c r="AA37" s="502">
        <v>0.16949105602744999</v>
      </c>
      <c r="AC37" s="654">
        <v>2.1168796323915</v>
      </c>
      <c r="AD37" s="575">
        <v>2.02868481575105</v>
      </c>
      <c r="AE37" s="528">
        <v>0.83290180216516996</v>
      </c>
      <c r="AG37" s="575">
        <v>2.0461443662222298</v>
      </c>
      <c r="AH37" s="665">
        <v>2.5640786580454402</v>
      </c>
      <c r="AI37" s="477">
        <v>0</v>
      </c>
      <c r="AK37" s="575">
        <v>2.0455897047965399</v>
      </c>
      <c r="AL37" s="672">
        <v>1.8314067762575399</v>
      </c>
      <c r="AM37" s="637">
        <v>0.92259964773137004</v>
      </c>
      <c r="AO37" s="661">
        <v>3.2452204435579799</v>
      </c>
      <c r="AP37" s="663">
        <v>3.47645150324951</v>
      </c>
      <c r="AQ37" s="511">
        <v>0.42736589683135001</v>
      </c>
      <c r="AS37" s="663">
        <v>3.4604917388373702</v>
      </c>
      <c r="AT37" s="612">
        <v>3.1775053694841802</v>
      </c>
      <c r="AU37" s="477">
        <v>0</v>
      </c>
      <c r="AW37" s="653">
        <v>3.0624611570924198</v>
      </c>
      <c r="AX37" s="663">
        <v>3.4716055377461998</v>
      </c>
      <c r="AY37" s="569">
        <v>0.53709861313325002</v>
      </c>
    </row>
    <row r="38" spans="1:51" ht="15" customHeight="1" x14ac:dyDescent="0.25">
      <c r="A38" s="474" t="s">
        <v>1</v>
      </c>
      <c r="B38" s="474" t="s">
        <v>180</v>
      </c>
      <c r="C38" s="474" t="s">
        <v>185</v>
      </c>
      <c r="E38" s="500">
        <v>4.2992687669434799</v>
      </c>
      <c r="F38" s="645">
        <v>2.7872021711391799</v>
      </c>
      <c r="G38" s="665">
        <v>2.5592724110285001</v>
      </c>
      <c r="I38" s="642">
        <v>2.9312058163827999</v>
      </c>
      <c r="J38" s="554">
        <v>1.45712065842982</v>
      </c>
      <c r="K38" s="645">
        <v>2.7715114883493901</v>
      </c>
      <c r="M38" s="670">
        <v>4.6594519324882597</v>
      </c>
      <c r="N38" s="661">
        <v>3.23031470757818</v>
      </c>
      <c r="O38" s="584">
        <v>2.46683426961929</v>
      </c>
      <c r="Q38" s="588">
        <v>2.2886170517648701</v>
      </c>
      <c r="R38" s="573">
        <v>1.1845569932922</v>
      </c>
      <c r="S38" s="630">
        <v>0.99858680537629996</v>
      </c>
      <c r="U38" s="658">
        <v>2.53322554521566</v>
      </c>
      <c r="V38" s="483">
        <v>0.63564223973808998</v>
      </c>
      <c r="W38" s="594">
        <v>1.0231568561412701</v>
      </c>
      <c r="Y38" s="572">
        <v>2.18731814881937</v>
      </c>
      <c r="Z38" s="623">
        <v>1.37404135889442</v>
      </c>
      <c r="AA38" s="536">
        <v>0.98019290663013003</v>
      </c>
      <c r="AC38" s="664">
        <v>2.62036885611868</v>
      </c>
      <c r="AD38" s="615">
        <v>1.06004235704627</v>
      </c>
      <c r="AE38" s="649">
        <v>1.6312449903080599</v>
      </c>
      <c r="AG38" s="664">
        <v>2.6489262930123298</v>
      </c>
      <c r="AH38" s="562">
        <v>0.79238267538607998</v>
      </c>
      <c r="AI38" s="527">
        <v>1.4781488214242999</v>
      </c>
      <c r="AK38" s="665">
        <v>2.5814904495817901</v>
      </c>
      <c r="AL38" s="531">
        <v>1.10563382240888</v>
      </c>
      <c r="AM38" s="497">
        <v>1.6350836065543599</v>
      </c>
      <c r="AO38" s="610">
        <v>6.1201833453763799</v>
      </c>
      <c r="AP38" s="665">
        <v>2.5851831741777498</v>
      </c>
      <c r="AQ38" s="664">
        <v>2.67078964607341</v>
      </c>
      <c r="AS38" s="661">
        <v>3.2756491789307498</v>
      </c>
      <c r="AT38" s="579">
        <v>1.17848177798089</v>
      </c>
      <c r="AU38" s="663">
        <v>3.5208178976864901</v>
      </c>
      <c r="AW38" s="673">
        <v>6.9063716255127998</v>
      </c>
      <c r="AX38" s="653">
        <v>3.1083071126987498</v>
      </c>
      <c r="AY38" s="667">
        <v>2.3646621967575401</v>
      </c>
    </row>
    <row r="39" spans="1:51" ht="15" customHeight="1" x14ac:dyDescent="0.25">
      <c r="A39" s="474" t="s">
        <v>1</v>
      </c>
      <c r="B39" s="474" t="s">
        <v>126</v>
      </c>
      <c r="C39" s="474" t="s">
        <v>128</v>
      </c>
      <c r="E39" s="665">
        <v>2.5743206372244001</v>
      </c>
      <c r="F39" s="662">
        <v>3.77011672302987</v>
      </c>
      <c r="G39" s="663">
        <v>3.54041325003123</v>
      </c>
      <c r="I39" s="495">
        <v>3.02649823564902</v>
      </c>
      <c r="J39" s="498">
        <v>4.22387020669197</v>
      </c>
      <c r="K39" s="660">
        <v>3.9047054025093102</v>
      </c>
      <c r="M39" s="664">
        <v>2.6337872936289299</v>
      </c>
      <c r="N39" s="662">
        <v>3.86670486515778</v>
      </c>
      <c r="O39" s="662">
        <v>3.7255844605211199</v>
      </c>
      <c r="Q39" s="668">
        <v>2.2105458094403598</v>
      </c>
      <c r="R39" s="653">
        <v>3.04964650523935</v>
      </c>
      <c r="S39" s="655">
        <v>3.3683198567924801</v>
      </c>
      <c r="U39" s="667">
        <v>2.3929950273489902</v>
      </c>
      <c r="V39" s="663">
        <v>3.4827798478265901</v>
      </c>
      <c r="W39" s="671">
        <v>3.6090538277157398</v>
      </c>
      <c r="Y39" s="652">
        <v>2.3377083477294098</v>
      </c>
      <c r="Z39" s="653">
        <v>3.0798953870992398</v>
      </c>
      <c r="AA39" s="671">
        <v>3.6463453336466101</v>
      </c>
      <c r="AC39" s="588">
        <v>2.2796161022763002</v>
      </c>
      <c r="AD39" s="662">
        <v>3.8389529267612401</v>
      </c>
      <c r="AE39" s="655">
        <v>3.4008658751929</v>
      </c>
      <c r="AG39" s="644">
        <v>2.69920437154334</v>
      </c>
      <c r="AH39" s="660">
        <v>3.8965775077712999</v>
      </c>
      <c r="AI39" s="644">
        <v>2.69778033089377</v>
      </c>
      <c r="AK39" s="667">
        <v>2.3618491396796402</v>
      </c>
      <c r="AL39" s="500">
        <v>4.2536616495232602</v>
      </c>
      <c r="AM39" s="660">
        <v>3.9901311584997101</v>
      </c>
      <c r="AO39" s="642">
        <v>2.9009393215128201</v>
      </c>
      <c r="AP39" s="613">
        <v>4.7928064967282102</v>
      </c>
      <c r="AQ39" s="660">
        <v>4.0461001565339902</v>
      </c>
      <c r="AS39" s="663">
        <v>3.54038283348252</v>
      </c>
      <c r="AT39" s="499">
        <v>5.2264614071833098</v>
      </c>
      <c r="AU39" s="670">
        <v>4.66789005501726</v>
      </c>
      <c r="AW39" s="642">
        <v>2.9103247064667199</v>
      </c>
      <c r="AX39" s="613">
        <v>4.9318644273400798</v>
      </c>
      <c r="AY39" s="498">
        <v>4.1275899423983002</v>
      </c>
    </row>
    <row r="40" spans="1:51" ht="15" customHeight="1" x14ac:dyDescent="0.25">
      <c r="A40" s="474" t="s">
        <v>1</v>
      </c>
      <c r="B40" s="474" t="s">
        <v>139</v>
      </c>
      <c r="C40" s="474" t="s">
        <v>158</v>
      </c>
      <c r="E40" s="659">
        <v>1.7483608384793501</v>
      </c>
      <c r="F40" s="605">
        <v>1.3576289752078099</v>
      </c>
      <c r="G40" s="619">
        <v>0.90871910389457999</v>
      </c>
      <c r="I40" s="650">
        <v>1.67301445025552</v>
      </c>
      <c r="J40" s="579">
        <v>1.18088815533381</v>
      </c>
      <c r="K40" s="542">
        <v>0.75433110915417001</v>
      </c>
      <c r="M40" s="616">
        <v>1.84861607805946</v>
      </c>
      <c r="N40" s="527">
        <v>1.4829968403012601</v>
      </c>
      <c r="O40" s="630">
        <v>1.00255885095927</v>
      </c>
      <c r="Q40" s="654">
        <v>2.1310899375175398</v>
      </c>
      <c r="R40" s="648">
        <v>1.0803275134055901</v>
      </c>
      <c r="S40" s="552">
        <v>0.40269585175518002</v>
      </c>
      <c r="U40" s="588">
        <v>2.2820102547237702</v>
      </c>
      <c r="V40" s="587">
        <v>0.92859691062904004</v>
      </c>
      <c r="W40" s="485">
        <v>0.13007754004034999</v>
      </c>
      <c r="Y40" s="572">
        <v>2.1607803897231501</v>
      </c>
      <c r="Z40" s="573">
        <v>1.1858520756178501</v>
      </c>
      <c r="AA40" s="558">
        <v>0.50237104214345996</v>
      </c>
      <c r="AC40" s="641">
        <v>1.6936230793774401</v>
      </c>
      <c r="AD40" s="523">
        <v>0.72332122140085997</v>
      </c>
      <c r="AE40" s="479">
        <v>0.16659210252407</v>
      </c>
      <c r="AG40" s="576">
        <v>0.78216931281604996</v>
      </c>
      <c r="AH40" s="558">
        <v>0.50096936266889003</v>
      </c>
      <c r="AI40" s="477">
        <v>0</v>
      </c>
      <c r="AK40" s="635">
        <v>2.05762074403312</v>
      </c>
      <c r="AL40" s="526">
        <v>0.81772239379655998</v>
      </c>
      <c r="AM40" s="503">
        <v>0.21035253138939999</v>
      </c>
      <c r="AO40" s="608">
        <v>1.51874418686836</v>
      </c>
      <c r="AP40" s="494">
        <v>1.1628440392542201</v>
      </c>
      <c r="AQ40" s="531">
        <v>1.1026817370312501</v>
      </c>
      <c r="AS40" s="608">
        <v>1.5187988067067999</v>
      </c>
      <c r="AT40" s="594">
        <v>1.0178556406022801</v>
      </c>
      <c r="AU40" s="580">
        <v>0.96528931760845005</v>
      </c>
      <c r="AW40" s="599">
        <v>1.58208927675713</v>
      </c>
      <c r="AX40" s="577">
        <v>1.2699929946056301</v>
      </c>
      <c r="AY40" s="590">
        <v>1.20009206752193</v>
      </c>
    </row>
    <row r="41" spans="1:51" ht="15" customHeight="1" x14ac:dyDescent="0.25">
      <c r="A41" s="474" t="s">
        <v>1</v>
      </c>
      <c r="B41" s="474" t="s">
        <v>139</v>
      </c>
      <c r="C41" s="474" t="s">
        <v>160</v>
      </c>
      <c r="E41" s="573">
        <v>1.1843303426393099</v>
      </c>
      <c r="F41" s="628">
        <v>1.93915960171431</v>
      </c>
      <c r="G41" s="619">
        <v>0.90379512728959999</v>
      </c>
      <c r="I41" s="605">
        <v>1.3670157834541701</v>
      </c>
      <c r="J41" s="616">
        <v>1.8661793837743099</v>
      </c>
      <c r="K41" s="543">
        <v>0.60403475983266997</v>
      </c>
      <c r="M41" s="494">
        <v>1.1612475340241</v>
      </c>
      <c r="N41" s="575">
        <v>2.0285574864607598</v>
      </c>
      <c r="O41" s="626">
        <v>1.04108405374821</v>
      </c>
      <c r="Q41" s="669">
        <v>1.97275380501669</v>
      </c>
      <c r="R41" s="644">
        <v>2.6839117751985202</v>
      </c>
      <c r="S41" s="606">
        <v>1.5643762320877499</v>
      </c>
      <c r="U41" s="664">
        <v>2.6666137917024701</v>
      </c>
      <c r="V41" s="668">
        <v>2.22266939389073</v>
      </c>
      <c r="W41" s="581">
        <v>0.75392218121670995</v>
      </c>
      <c r="Y41" s="585">
        <v>1.78368422423026</v>
      </c>
      <c r="Z41" s="495">
        <v>2.9613749540265601</v>
      </c>
      <c r="AA41" s="616">
        <v>1.85930531182748</v>
      </c>
      <c r="AC41" s="622">
        <v>1.0099828836008</v>
      </c>
      <c r="AD41" s="659">
        <v>1.7548526142929399</v>
      </c>
      <c r="AE41" s="485">
        <v>0.11921554976983</v>
      </c>
      <c r="AG41" s="558">
        <v>0.50371219958586</v>
      </c>
      <c r="AH41" s="672">
        <v>1.8305244704474799</v>
      </c>
      <c r="AI41" s="523">
        <v>0.72612469073673003</v>
      </c>
      <c r="AK41" s="590">
        <v>1.2035283021136101</v>
      </c>
      <c r="AL41" s="651">
        <v>1.80551045260645</v>
      </c>
      <c r="AM41" s="477">
        <v>0</v>
      </c>
      <c r="AO41" s="538">
        <v>0.73056875959780998</v>
      </c>
      <c r="AP41" s="564">
        <v>1.4885476525911501</v>
      </c>
      <c r="AQ41" s="538">
        <v>0.73404082381665003</v>
      </c>
      <c r="AS41" s="603">
        <v>0.74540459721024999</v>
      </c>
      <c r="AT41" s="606">
        <v>1.56789880717185</v>
      </c>
      <c r="AU41" s="553">
        <v>0.63166680730672997</v>
      </c>
      <c r="AW41" s="581">
        <v>0.75044652995179995</v>
      </c>
      <c r="AX41" s="564">
        <v>1.49398544136108</v>
      </c>
      <c r="AY41" s="539">
        <v>0.79714415971755004</v>
      </c>
    </row>
    <row r="42" spans="1:51" ht="15" customHeight="1" x14ac:dyDescent="0.25">
      <c r="A42" s="474" t="s">
        <v>1</v>
      </c>
      <c r="B42" s="474" t="s">
        <v>139</v>
      </c>
      <c r="C42" s="474" t="s">
        <v>159</v>
      </c>
      <c r="E42" s="633">
        <v>1.35016302383585</v>
      </c>
      <c r="F42" s="646">
        <v>2.4484636956498198</v>
      </c>
      <c r="G42" s="583">
        <v>0.65482770593758999</v>
      </c>
      <c r="I42" s="657">
        <v>1.3934278808131</v>
      </c>
      <c r="J42" s="614">
        <v>2.8663827359821399</v>
      </c>
      <c r="K42" s="520">
        <v>0.52714495632022995</v>
      </c>
      <c r="M42" s="647">
        <v>1.23319871633171</v>
      </c>
      <c r="N42" s="572">
        <v>2.1670390758456599</v>
      </c>
      <c r="O42" s="553">
        <v>0.63174184239372</v>
      </c>
      <c r="Q42" s="628">
        <v>1.9305237555591599</v>
      </c>
      <c r="R42" s="498">
        <v>4.1960353612705097</v>
      </c>
      <c r="S42" s="594">
        <v>1.02230726875684</v>
      </c>
      <c r="U42" s="588">
        <v>2.2759729702553799</v>
      </c>
      <c r="V42" s="613">
        <v>4.79360451673762</v>
      </c>
      <c r="W42" s="567">
        <v>0.59215739147997004</v>
      </c>
      <c r="Y42" s="629">
        <v>1.7017081358301001</v>
      </c>
      <c r="Z42" s="662">
        <v>3.7479402742294199</v>
      </c>
      <c r="AA42" s="622">
        <v>1.0109101749815399</v>
      </c>
      <c r="AC42" s="582">
        <v>0.99397753154025004</v>
      </c>
      <c r="AD42" s="671">
        <v>3.6205205418542898</v>
      </c>
      <c r="AE42" s="511">
        <v>0.42974176428722999</v>
      </c>
      <c r="AG42" s="571">
        <v>0.85720600557288995</v>
      </c>
      <c r="AH42" s="498">
        <v>4.1728070407059397</v>
      </c>
      <c r="AI42" s="477">
        <v>0</v>
      </c>
      <c r="AK42" s="587">
        <v>0.93555693349324998</v>
      </c>
      <c r="AL42" s="612">
        <v>3.1954205160867502</v>
      </c>
      <c r="AM42" s="513">
        <v>0.44218453766561999</v>
      </c>
      <c r="AO42" s="648">
        <v>1.0873634246252299</v>
      </c>
      <c r="AP42" s="616">
        <v>1.8562468217419299</v>
      </c>
      <c r="AQ42" s="586">
        <v>0.58800681075376005</v>
      </c>
      <c r="AS42" s="580">
        <v>0.95719269576943999</v>
      </c>
      <c r="AT42" s="588">
        <v>2.2879433199124199</v>
      </c>
      <c r="AU42" s="604">
        <v>0.50794636326230003</v>
      </c>
      <c r="AW42" s="620">
        <v>1.03012944536533</v>
      </c>
      <c r="AX42" s="595">
        <v>1.61253502850334</v>
      </c>
      <c r="AY42" s="530">
        <v>0.56346638892494005</v>
      </c>
    </row>
    <row r="43" spans="1:51" ht="15" customHeight="1" x14ac:dyDescent="0.25">
      <c r="A43" s="474" t="s">
        <v>34</v>
      </c>
      <c r="B43" s="474" t="s">
        <v>48</v>
      </c>
      <c r="C43" s="474" t="s">
        <v>49</v>
      </c>
      <c r="E43" s="655">
        <v>3.4197387704781299</v>
      </c>
      <c r="F43" s="660">
        <v>4.0108252190840501</v>
      </c>
      <c r="G43" s="499">
        <v>5.14119384607298</v>
      </c>
      <c r="I43" s="495">
        <v>2.9762716408544301</v>
      </c>
      <c r="J43" s="500">
        <v>4.4463353765231997</v>
      </c>
      <c r="K43" s="499">
        <v>5.4440290862133001</v>
      </c>
      <c r="M43" s="671">
        <v>3.5871762561315799</v>
      </c>
      <c r="N43" s="662">
        <v>3.87250684837004</v>
      </c>
      <c r="O43" s="499">
        <v>5.0815261987786604</v>
      </c>
      <c r="Q43" s="638">
        <v>1.8787598835863999</v>
      </c>
      <c r="R43" s="588">
        <v>2.2788131407156902</v>
      </c>
      <c r="S43" s="588">
        <v>2.2791248700936402</v>
      </c>
      <c r="U43" s="585">
        <v>1.78131305276392</v>
      </c>
      <c r="V43" s="570">
        <v>2.2544183190306</v>
      </c>
      <c r="W43" s="652">
        <v>2.3315938391014401</v>
      </c>
      <c r="Y43" s="628">
        <v>1.92515538419079</v>
      </c>
      <c r="Z43" s="588">
        <v>2.3030986238345998</v>
      </c>
      <c r="AA43" s="588">
        <v>2.28424915975125</v>
      </c>
      <c r="AC43" s="661">
        <v>3.2970865944360699</v>
      </c>
      <c r="AD43" s="495">
        <v>2.9593175730801602</v>
      </c>
      <c r="AE43" s="653">
        <v>3.08935799275072</v>
      </c>
      <c r="AG43" s="575">
        <v>2.0251267011792899</v>
      </c>
      <c r="AH43" s="665">
        <v>2.6158251893765199</v>
      </c>
      <c r="AI43" s="644">
        <v>2.6947521601376798</v>
      </c>
      <c r="AK43" s="671">
        <v>3.6816615050374799</v>
      </c>
      <c r="AL43" s="653">
        <v>3.06672812919793</v>
      </c>
      <c r="AM43" s="612">
        <v>3.1925069584414598</v>
      </c>
      <c r="AO43" s="500">
        <v>4.4514628278308797</v>
      </c>
      <c r="AP43" s="670">
        <v>4.5455621914237199</v>
      </c>
      <c r="AQ43" s="499">
        <v>5.4472011561699603</v>
      </c>
      <c r="AS43" s="660">
        <v>4.0396800450922203</v>
      </c>
      <c r="AT43" s="613">
        <v>4.7615261709163397</v>
      </c>
      <c r="AU43" s="611">
        <v>5.52562725016874</v>
      </c>
      <c r="AW43" s="670">
        <v>4.6172800126235698</v>
      </c>
      <c r="AX43" s="670">
        <v>4.4834556163767099</v>
      </c>
      <c r="AY43" s="611">
        <v>5.4582471540266999</v>
      </c>
    </row>
    <row r="44" spans="1:51" ht="15" customHeight="1" x14ac:dyDescent="0.25">
      <c r="A44" s="474" t="s">
        <v>1</v>
      </c>
      <c r="B44" s="474" t="s">
        <v>139</v>
      </c>
      <c r="C44" s="474" t="s">
        <v>164</v>
      </c>
      <c r="E44" s="669">
        <v>1.9796060366014101</v>
      </c>
      <c r="F44" s="575">
        <v>2.0437024079762298</v>
      </c>
      <c r="G44" s="649">
        <v>1.63293479009498</v>
      </c>
      <c r="I44" s="606">
        <v>1.5566328693004401</v>
      </c>
      <c r="J44" s="608">
        <v>1.5237861876893799</v>
      </c>
      <c r="K44" s="629">
        <v>1.6983202022758299</v>
      </c>
      <c r="M44" s="668">
        <v>2.2083601773285801</v>
      </c>
      <c r="N44" s="652">
        <v>2.3344430493742201</v>
      </c>
      <c r="O44" s="650">
        <v>1.6733663118997399</v>
      </c>
      <c r="Q44" s="616">
        <v>1.85960823905327</v>
      </c>
      <c r="R44" s="638">
        <v>1.8945498508302301</v>
      </c>
      <c r="S44" s="573">
        <v>1.18189541572464</v>
      </c>
      <c r="U44" s="599">
        <v>1.57447968021678</v>
      </c>
      <c r="V44" s="605">
        <v>1.3647932380644101</v>
      </c>
      <c r="W44" s="562">
        <v>0.79490537414128004</v>
      </c>
      <c r="Y44" s="575">
        <v>2.0373342259681602</v>
      </c>
      <c r="Z44" s="572">
        <v>2.1899497814782398</v>
      </c>
      <c r="AA44" s="633">
        <v>1.3477632091648999</v>
      </c>
      <c r="AC44" s="566">
        <v>1.13528621651682</v>
      </c>
      <c r="AD44" s="624">
        <v>1.3289808193874</v>
      </c>
      <c r="AE44" s="645">
        <v>2.7887736011184701</v>
      </c>
      <c r="AG44" s="539">
        <v>0.79664097524987998</v>
      </c>
      <c r="AH44" s="630">
        <v>0.99829227911911</v>
      </c>
      <c r="AI44" s="499">
        <v>5.3591776891124701</v>
      </c>
      <c r="AK44" s="507">
        <v>1.28964528760889</v>
      </c>
      <c r="AL44" s="527">
        <v>1.47740844059515</v>
      </c>
      <c r="AM44" s="667">
        <v>2.3922883308724798</v>
      </c>
      <c r="AO44" s="652">
        <v>2.32086092101712</v>
      </c>
      <c r="AP44" s="608">
        <v>1.5354987365639801</v>
      </c>
      <c r="AQ44" s="560">
        <v>1.4439415514549501</v>
      </c>
      <c r="AS44" s="659">
        <v>1.75897449517624</v>
      </c>
      <c r="AT44" s="590">
        <v>1.1989732261718999</v>
      </c>
      <c r="AU44" s="624">
        <v>1.33200840188755</v>
      </c>
      <c r="AW44" s="665">
        <v>2.61346737418515</v>
      </c>
      <c r="AX44" s="598">
        <v>1.74060551483773</v>
      </c>
      <c r="AY44" s="643">
        <v>1.5412429296807799</v>
      </c>
    </row>
    <row r="45" spans="1:51" ht="15" customHeight="1" x14ac:dyDescent="0.25">
      <c r="A45" s="474" t="s">
        <v>1</v>
      </c>
      <c r="B45" s="474" t="s">
        <v>139</v>
      </c>
      <c r="C45" s="474" t="s">
        <v>163</v>
      </c>
      <c r="E45" s="607">
        <v>1.3120361791739099</v>
      </c>
      <c r="F45" s="629">
        <v>1.7131781491809199</v>
      </c>
      <c r="G45" s="630">
        <v>0.99816512382304001</v>
      </c>
      <c r="I45" s="643">
        <v>1.5531463205804801</v>
      </c>
      <c r="J45" s="621">
        <v>1.9111521532689899</v>
      </c>
      <c r="K45" s="601">
        <v>1.12745852518725</v>
      </c>
      <c r="M45" s="624">
        <v>1.33421318991833</v>
      </c>
      <c r="N45" s="659">
        <v>1.75679332187417</v>
      </c>
      <c r="O45" s="626">
        <v>1.03607266425365</v>
      </c>
      <c r="Q45" s="651">
        <v>1.7964598481863601</v>
      </c>
      <c r="R45" s="628">
        <v>1.9306064517105599</v>
      </c>
      <c r="S45" s="533">
        <v>1.0725073948485</v>
      </c>
      <c r="U45" s="588">
        <v>2.2722715325166898</v>
      </c>
      <c r="V45" s="654">
        <v>2.1479599511916101</v>
      </c>
      <c r="W45" s="628">
        <v>1.92729361346837</v>
      </c>
      <c r="Y45" s="659">
        <v>1.75091008285431</v>
      </c>
      <c r="Z45" s="669">
        <v>1.9743520958101699</v>
      </c>
      <c r="AA45" s="540">
        <v>0.88817054913744997</v>
      </c>
      <c r="AC45" s="574">
        <v>0.64437971822684004</v>
      </c>
      <c r="AD45" s="658">
        <v>2.5255092191689799</v>
      </c>
      <c r="AE45" s="540">
        <v>0.88737572628227002</v>
      </c>
      <c r="AG45" s="533">
        <v>1.0730564876528099</v>
      </c>
      <c r="AH45" s="645">
        <v>2.7431390572630998</v>
      </c>
      <c r="AI45" s="477">
        <v>0</v>
      </c>
      <c r="AK45" s="593">
        <v>0.55173081671488999</v>
      </c>
      <c r="AL45" s="644">
        <v>2.73247226551277</v>
      </c>
      <c r="AM45" s="636">
        <v>1.2086564511106701</v>
      </c>
      <c r="AO45" s="636">
        <v>1.2084347955068999</v>
      </c>
      <c r="AP45" s="621">
        <v>1.92086429673667</v>
      </c>
      <c r="AQ45" s="618">
        <v>1.04722847460641</v>
      </c>
      <c r="AS45" s="636">
        <v>1.2098537366595901</v>
      </c>
      <c r="AT45" s="668">
        <v>2.2140023911346001</v>
      </c>
      <c r="AU45" s="630">
        <v>0.99961663608836004</v>
      </c>
      <c r="AW45" s="607">
        <v>1.32040279654504</v>
      </c>
      <c r="AX45" s="621">
        <v>1.90722363797841</v>
      </c>
      <c r="AY45" s="494">
        <v>1.1609875569639301</v>
      </c>
    </row>
    <row r="46" spans="1:51" ht="15" customHeight="1" x14ac:dyDescent="0.25">
      <c r="A46" s="474" t="s">
        <v>1</v>
      </c>
      <c r="B46" s="474" t="s">
        <v>139</v>
      </c>
      <c r="C46" s="474" t="s">
        <v>149</v>
      </c>
      <c r="E46" s="654">
        <v>2.1355386330726498</v>
      </c>
      <c r="F46" s="541">
        <v>0.67825629472370996</v>
      </c>
      <c r="G46" s="544">
        <v>0.19644930333595001</v>
      </c>
      <c r="I46" s="570">
        <v>2.2462723965395299</v>
      </c>
      <c r="J46" s="524">
        <v>0.60676463636067002</v>
      </c>
      <c r="K46" s="529">
        <v>0.26257841507680002</v>
      </c>
      <c r="M46" s="654">
        <v>2.14292312407057</v>
      </c>
      <c r="N46" s="602">
        <v>0.71908130343017995</v>
      </c>
      <c r="O46" s="502">
        <v>0.17807709511316999</v>
      </c>
      <c r="Q46" s="659">
        <v>1.7456057694392799</v>
      </c>
      <c r="R46" s="529">
        <v>0.26799356514595002</v>
      </c>
      <c r="S46" s="477">
        <v>0</v>
      </c>
      <c r="U46" s="646">
        <v>2.43431349843046</v>
      </c>
      <c r="V46" s="487">
        <v>0.31096444763338998</v>
      </c>
      <c r="W46" s="477">
        <v>0</v>
      </c>
      <c r="Y46" s="643">
        <v>1.53890401653756</v>
      </c>
      <c r="Z46" s="514">
        <v>0.25514720247245998</v>
      </c>
      <c r="AA46" s="477">
        <v>0</v>
      </c>
      <c r="AC46" s="652">
        <v>2.3144768162253602</v>
      </c>
      <c r="AD46" s="485">
        <v>0.11250976084578999</v>
      </c>
      <c r="AE46" s="477">
        <v>0</v>
      </c>
      <c r="AG46" s="588">
        <v>2.2991582256707699</v>
      </c>
      <c r="AH46" s="490">
        <v>0.1440568569823</v>
      </c>
      <c r="AI46" s="477">
        <v>0</v>
      </c>
      <c r="AK46" s="667">
        <v>2.3707463943341902</v>
      </c>
      <c r="AL46" s="486">
        <v>0.10738930458758</v>
      </c>
      <c r="AM46" s="477">
        <v>0</v>
      </c>
      <c r="AO46" s="652">
        <v>2.3309793825157601</v>
      </c>
      <c r="AP46" s="539">
        <v>0.80197476480705998</v>
      </c>
      <c r="AQ46" s="489">
        <v>0.27256703313591002</v>
      </c>
      <c r="AS46" s="656">
        <v>2.10621409663836</v>
      </c>
      <c r="AT46" s="563">
        <v>0.77070664500642005</v>
      </c>
      <c r="AU46" s="482">
        <v>0.41188540804509</v>
      </c>
      <c r="AW46" s="584">
        <v>2.4549546086526202</v>
      </c>
      <c r="AX46" s="555">
        <v>0.82911289208994998</v>
      </c>
      <c r="AY46" s="516">
        <v>0.22675806432098</v>
      </c>
    </row>
    <row r="47" spans="1:51" ht="15" customHeight="1" x14ac:dyDescent="0.25">
      <c r="A47" s="474" t="s">
        <v>1</v>
      </c>
      <c r="B47" s="474" t="s">
        <v>172</v>
      </c>
      <c r="C47" s="474" t="s">
        <v>176</v>
      </c>
      <c r="E47" s="642">
        <v>2.9005621100865402</v>
      </c>
      <c r="F47" s="572">
        <v>2.1784830416817802</v>
      </c>
      <c r="G47" s="498">
        <v>4.2129433581035602</v>
      </c>
      <c r="I47" s="663">
        <v>3.5224537248278001</v>
      </c>
      <c r="J47" s="598">
        <v>1.7333196842640199</v>
      </c>
      <c r="K47" s="498">
        <v>4.1242198634436198</v>
      </c>
      <c r="M47" s="664">
        <v>2.6502545348759701</v>
      </c>
      <c r="N47" s="588">
        <v>2.2771879165020099</v>
      </c>
      <c r="O47" s="498">
        <v>4.1299067579818596</v>
      </c>
      <c r="Q47" s="629">
        <v>1.7016044522393601</v>
      </c>
      <c r="R47" s="609">
        <v>0.87079425815472999</v>
      </c>
      <c r="S47" s="556">
        <v>2.01573490969577</v>
      </c>
      <c r="U47" s="659">
        <v>1.7573778072142801</v>
      </c>
      <c r="V47" s="603">
        <v>0.74324797490909</v>
      </c>
      <c r="W47" s="616">
        <v>1.8464285714497499</v>
      </c>
      <c r="Y47" s="497">
        <v>1.6423609737567799</v>
      </c>
      <c r="Z47" s="666">
        <v>0.89544860078329003</v>
      </c>
      <c r="AA47" s="556">
        <v>1.99732227317549</v>
      </c>
      <c r="AC47" s="654">
        <v>2.1421897569104398</v>
      </c>
      <c r="AD47" s="527">
        <v>1.47062512839064</v>
      </c>
      <c r="AE47" s="646">
        <v>2.4478813840612799</v>
      </c>
      <c r="AG47" s="554">
        <v>1.4579382407296599</v>
      </c>
      <c r="AH47" s="627">
        <v>0.95565196987482004</v>
      </c>
      <c r="AI47" s="665">
        <v>2.5866906475634299</v>
      </c>
      <c r="AK47" s="570">
        <v>2.2520903447151901</v>
      </c>
      <c r="AL47" s="608">
        <v>1.5339952312092899</v>
      </c>
      <c r="AM47" s="652">
        <v>2.3449692475811701</v>
      </c>
      <c r="AO47" s="660">
        <v>3.91050223161445</v>
      </c>
      <c r="AP47" s="664">
        <v>2.62788234911008</v>
      </c>
      <c r="AQ47" s="611">
        <v>5.5071630479787697</v>
      </c>
      <c r="AS47" s="499">
        <v>5.27913223174144</v>
      </c>
      <c r="AT47" s="575">
        <v>2.0254609081742401</v>
      </c>
      <c r="AU47" s="613">
        <v>4.9424061245030702</v>
      </c>
      <c r="AW47" s="655">
        <v>3.4216693724268299</v>
      </c>
      <c r="AX47" s="645">
        <v>2.79350043946391</v>
      </c>
      <c r="AY47" s="611">
        <v>5.5474415635493397</v>
      </c>
    </row>
    <row r="48" spans="1:51" ht="15" customHeight="1" x14ac:dyDescent="0.25">
      <c r="A48" s="474" t="s">
        <v>1</v>
      </c>
      <c r="B48" s="474" t="s">
        <v>180</v>
      </c>
      <c r="C48" s="474" t="s">
        <v>188</v>
      </c>
      <c r="E48" s="662">
        <v>3.8007536224555301</v>
      </c>
      <c r="F48" s="673">
        <v>6.90877405160147</v>
      </c>
      <c r="G48" s="566">
        <v>1.13516388327826</v>
      </c>
      <c r="I48" s="572">
        <v>2.1895204308099898</v>
      </c>
      <c r="J48" s="613">
        <v>4.8017884816919096</v>
      </c>
      <c r="K48" s="559">
        <v>0.70675551449911</v>
      </c>
      <c r="M48" s="498">
        <v>4.2278443137342601</v>
      </c>
      <c r="N48" s="640">
        <v>7.5684265363684098</v>
      </c>
      <c r="O48" s="589">
        <v>1.2489503250035201</v>
      </c>
      <c r="Q48" s="595">
        <v>1.6036648133065801</v>
      </c>
      <c r="R48" s="500">
        <v>4.4708878786252999</v>
      </c>
      <c r="S48" s="505">
        <v>0.30773780973338999</v>
      </c>
      <c r="U48" s="575">
        <v>2.0384600866623099</v>
      </c>
      <c r="V48" s="642">
        <v>2.9527191656617302</v>
      </c>
      <c r="W48" s="620">
        <v>1.02915451893115</v>
      </c>
      <c r="Y48" s="560">
        <v>1.44813893500949</v>
      </c>
      <c r="Z48" s="613">
        <v>4.9717278538414096</v>
      </c>
      <c r="AA48" s="485">
        <v>0.12625699958523001</v>
      </c>
      <c r="AC48" s="646">
        <v>2.4447073486412201</v>
      </c>
      <c r="AD48" s="660">
        <v>3.9636781577145199</v>
      </c>
      <c r="AE48" s="567">
        <v>0.59410730598452999</v>
      </c>
      <c r="AG48" s="646">
        <v>2.4066036895787599</v>
      </c>
      <c r="AH48" s="645">
        <v>2.7572845272532298</v>
      </c>
      <c r="AI48" s="477">
        <v>0</v>
      </c>
      <c r="AK48" s="646">
        <v>2.4201487000178101</v>
      </c>
      <c r="AL48" s="498">
        <v>4.16853718588224</v>
      </c>
      <c r="AM48" s="600">
        <v>0.68726141703954002</v>
      </c>
      <c r="AO48" s="611">
        <v>5.6409440383009297</v>
      </c>
      <c r="AP48" s="610">
        <v>6.44734061327941</v>
      </c>
      <c r="AQ48" s="497">
        <v>1.6461322180053199</v>
      </c>
      <c r="AS48" s="668">
        <v>2.2288696378792801</v>
      </c>
      <c r="AT48" s="500">
        <v>4.3840612175128904</v>
      </c>
      <c r="AU48" s="603">
        <v>0.73908660417881</v>
      </c>
      <c r="AW48" s="610">
        <v>6.5839575713933902</v>
      </c>
      <c r="AX48" s="673">
        <v>7.1742384747594601</v>
      </c>
      <c r="AY48" s="621">
        <v>1.9204541689351899</v>
      </c>
    </row>
    <row r="49" spans="1:51" ht="15" customHeight="1" x14ac:dyDescent="0.25">
      <c r="A49" s="474" t="s">
        <v>34</v>
      </c>
      <c r="B49" s="474" t="s">
        <v>69</v>
      </c>
      <c r="C49" s="474" t="s">
        <v>75</v>
      </c>
      <c r="E49" s="527">
        <v>1.4709262117091899</v>
      </c>
      <c r="F49" s="616">
        <v>1.85437678844414</v>
      </c>
      <c r="G49" s="600">
        <v>0.68645714178004003</v>
      </c>
      <c r="I49" s="600">
        <v>0.68734457571933005</v>
      </c>
      <c r="J49" s="512">
        <v>1.5078495109877901</v>
      </c>
      <c r="K49" s="528">
        <v>0.83437547172176996</v>
      </c>
      <c r="M49" s="650">
        <v>1.66234212524295</v>
      </c>
      <c r="N49" s="628">
        <v>1.93560136317909</v>
      </c>
      <c r="O49" s="553">
        <v>0.62854051773480002</v>
      </c>
      <c r="Q49" s="564">
        <v>1.4886194071914101</v>
      </c>
      <c r="R49" s="643">
        <v>1.54125022772464</v>
      </c>
      <c r="S49" s="511">
        <v>0.42733025925224</v>
      </c>
      <c r="U49" s="563">
        <v>0.77353329730169995</v>
      </c>
      <c r="V49" s="648">
        <v>1.0869408987709299</v>
      </c>
      <c r="W49" s="506">
        <v>0.54674575725973995</v>
      </c>
      <c r="Y49" s="650">
        <v>1.6712960551468901</v>
      </c>
      <c r="Z49" s="650">
        <v>1.67124452508952</v>
      </c>
      <c r="AA49" s="488">
        <v>0.38856828974854002</v>
      </c>
      <c r="AC49" s="664">
        <v>2.6209579707969999</v>
      </c>
      <c r="AD49" s="587">
        <v>0.93372018995438999</v>
      </c>
      <c r="AE49" s="480">
        <v>0.61874107073620999</v>
      </c>
      <c r="AG49" s="617">
        <v>1.0958790503779301</v>
      </c>
      <c r="AH49" s="555">
        <v>0.82396534570918001</v>
      </c>
      <c r="AI49" s="656">
        <v>2.10634786344206</v>
      </c>
      <c r="AK49" s="642">
        <v>2.9425164580889702</v>
      </c>
      <c r="AL49" s="587">
        <v>0.93302412230623999</v>
      </c>
      <c r="AM49" s="492">
        <v>0.35251905975720998</v>
      </c>
      <c r="AO49" s="531">
        <v>1.1000691335849699</v>
      </c>
      <c r="AP49" s="566">
        <v>1.1374277131568999</v>
      </c>
      <c r="AQ49" s="519">
        <v>0.38097480217121998</v>
      </c>
      <c r="AS49" s="690">
        <v>0.51482741857243997</v>
      </c>
      <c r="AT49" s="559">
        <v>0.70971481927816005</v>
      </c>
      <c r="AU49" s="561">
        <v>0.39264508618261001</v>
      </c>
      <c r="AW49" s="589">
        <v>1.24420545869522</v>
      </c>
      <c r="AX49" s="596">
        <v>1.27624565636021</v>
      </c>
      <c r="AY49" s="551">
        <v>0.36939911863674002</v>
      </c>
    </row>
    <row r="50" spans="1:51" ht="15" customHeight="1" x14ac:dyDescent="0.25">
      <c r="A50" s="474" t="s">
        <v>1</v>
      </c>
      <c r="B50" s="474" t="s">
        <v>126</v>
      </c>
      <c r="C50" s="474" t="s">
        <v>135</v>
      </c>
      <c r="E50" s="653">
        <v>3.06545345246071</v>
      </c>
      <c r="F50" s="595">
        <v>1.6050909843027199</v>
      </c>
      <c r="G50" s="624">
        <v>1.33914317670051</v>
      </c>
      <c r="I50" s="614">
        <v>2.80987853904541</v>
      </c>
      <c r="J50" s="564">
        <v>1.4949875169274001</v>
      </c>
      <c r="K50" s="527">
        <v>1.4676666704780601</v>
      </c>
      <c r="M50" s="612">
        <v>3.1352631964219002</v>
      </c>
      <c r="N50" s="497">
        <v>1.64118653093829</v>
      </c>
      <c r="O50" s="507">
        <v>1.29524111668196</v>
      </c>
      <c r="Q50" s="564">
        <v>1.4874168591661601</v>
      </c>
      <c r="R50" s="626">
        <v>1.0428220613775601</v>
      </c>
      <c r="S50" s="525">
        <v>0.66690998335718998</v>
      </c>
      <c r="U50" s="531">
        <v>1.10009617572593</v>
      </c>
      <c r="V50" s="636">
        <v>1.21113511212253</v>
      </c>
      <c r="W50" s="477">
        <v>0</v>
      </c>
      <c r="Y50" s="595">
        <v>1.6083789805773201</v>
      </c>
      <c r="Z50" s="536">
        <v>0.97674179159191998</v>
      </c>
      <c r="AA50" s="528">
        <v>0.83484362334678996</v>
      </c>
      <c r="AC50" s="660">
        <v>3.9150777517041999</v>
      </c>
      <c r="AD50" s="625">
        <v>0.93951303381494</v>
      </c>
      <c r="AE50" s="523">
        <v>0.72422544641412001</v>
      </c>
      <c r="AG50" s="499">
        <v>5.19508923935852</v>
      </c>
      <c r="AH50" s="571">
        <v>0.85659294160068999</v>
      </c>
      <c r="AI50" s="562">
        <v>0.78831200782065003</v>
      </c>
      <c r="AK50" s="663">
        <v>3.55614290977817</v>
      </c>
      <c r="AL50" s="627">
        <v>0.95532361977284996</v>
      </c>
      <c r="AM50" s="559">
        <v>0.71005445705061998</v>
      </c>
      <c r="AO50" s="662">
        <v>3.8171742336493599</v>
      </c>
      <c r="AP50" s="606">
        <v>1.5639481005818201</v>
      </c>
      <c r="AQ50" s="560">
        <v>1.4492538038101499</v>
      </c>
      <c r="AS50" s="661">
        <v>3.2755077800128198</v>
      </c>
      <c r="AT50" s="605">
        <v>1.36922448213324</v>
      </c>
      <c r="AU50" s="512">
        <v>1.5184785166339601</v>
      </c>
      <c r="AW50" s="660">
        <v>3.97398383040127</v>
      </c>
      <c r="AX50" s="497">
        <v>1.6383223996786</v>
      </c>
      <c r="AY50" s="597">
        <v>1.421971352011</v>
      </c>
    </row>
    <row r="51" spans="1:51" ht="15" customHeight="1" x14ac:dyDescent="0.25">
      <c r="A51" s="474" t="s">
        <v>1</v>
      </c>
      <c r="B51" s="474" t="s">
        <v>139</v>
      </c>
      <c r="C51" s="474" t="s">
        <v>141</v>
      </c>
      <c r="E51" s="566">
        <v>1.14189786605034</v>
      </c>
      <c r="F51" s="641">
        <v>1.6867281516154899</v>
      </c>
      <c r="G51" s="534">
        <v>1.1492732721710699</v>
      </c>
      <c r="I51" s="626">
        <v>1.03963598391722</v>
      </c>
      <c r="J51" s="607">
        <v>1.3255828584748199</v>
      </c>
      <c r="K51" s="647">
        <v>1.2429044495569399</v>
      </c>
      <c r="M51" s="578">
        <v>1.2296930913938</v>
      </c>
      <c r="N51" s="621">
        <v>1.9078474760431099</v>
      </c>
      <c r="O51" s="494">
        <v>1.1656956010606601</v>
      </c>
      <c r="Q51" s="527">
        <v>1.47527656439457</v>
      </c>
      <c r="R51" s="650">
        <v>1.66911550269081</v>
      </c>
      <c r="S51" s="650">
        <v>1.6640020785659599</v>
      </c>
      <c r="U51" s="659">
        <v>1.7514543209906399</v>
      </c>
      <c r="V51" s="634">
        <v>1.4130602919164399</v>
      </c>
      <c r="W51" s="642">
        <v>2.9320011521951499</v>
      </c>
      <c r="Y51" s="560">
        <v>1.43410185167207</v>
      </c>
      <c r="Z51" s="616">
        <v>1.8463514701697801</v>
      </c>
      <c r="AA51" s="605">
        <v>1.36621607064856</v>
      </c>
      <c r="AC51" s="557">
        <v>1.1156733680537401</v>
      </c>
      <c r="AD51" s="608">
        <v>1.5308877697010701</v>
      </c>
      <c r="AE51" s="656">
        <v>2.09508343092911</v>
      </c>
      <c r="AG51" s="521">
        <v>0.43531894828161999</v>
      </c>
      <c r="AH51" s="597">
        <v>1.4183257605636601</v>
      </c>
      <c r="AI51" s="658">
        <v>2.5101304828647502</v>
      </c>
      <c r="AK51" s="657">
        <v>1.3856200862470101</v>
      </c>
      <c r="AL51" s="497">
        <v>1.6402683680174299</v>
      </c>
      <c r="AM51" s="654">
        <v>2.12479894856983</v>
      </c>
      <c r="AO51" s="587">
        <v>0.93518278984400005</v>
      </c>
      <c r="AP51" s="507">
        <v>1.2893744856329701</v>
      </c>
      <c r="AQ51" s="557">
        <v>1.11799721895699</v>
      </c>
      <c r="AS51" s="538">
        <v>0.73622255064495001</v>
      </c>
      <c r="AT51" s="592">
        <v>0.85172180946009002</v>
      </c>
      <c r="AU51" s="617">
        <v>1.0918001606761001</v>
      </c>
      <c r="AW51" s="618">
        <v>1.04902520298533</v>
      </c>
      <c r="AX51" s="643">
        <v>1.54187120857603</v>
      </c>
      <c r="AY51" s="579">
        <v>1.17511993670305</v>
      </c>
    </row>
    <row r="52" spans="1:51" ht="15" customHeight="1" x14ac:dyDescent="0.25">
      <c r="A52" s="474" t="s">
        <v>1</v>
      </c>
      <c r="B52" s="474" t="s">
        <v>126</v>
      </c>
      <c r="C52" s="474" t="s">
        <v>136</v>
      </c>
      <c r="E52" s="638">
        <v>1.8744896106991</v>
      </c>
      <c r="F52" s="653">
        <v>3.0662693732350399</v>
      </c>
      <c r="G52" s="656">
        <v>2.1134744051386298</v>
      </c>
      <c r="I52" s="564">
        <v>1.4948670360208201</v>
      </c>
      <c r="J52" s="655">
        <v>3.3797600203017502</v>
      </c>
      <c r="K52" s="651">
        <v>1.7928606213723599</v>
      </c>
      <c r="M52" s="654">
        <v>2.1248729696975399</v>
      </c>
      <c r="N52" s="653">
        <v>3.0819518119018201</v>
      </c>
      <c r="O52" s="652">
        <v>2.3559966544937798</v>
      </c>
      <c r="Q52" s="634">
        <v>1.4049186984039499</v>
      </c>
      <c r="R52" s="649">
        <v>1.62924925741018</v>
      </c>
      <c r="S52" s="573">
        <v>1.19111018359196</v>
      </c>
      <c r="U52" s="580">
        <v>0.96228362818116997</v>
      </c>
      <c r="V52" s="651">
        <v>1.80195676898174</v>
      </c>
      <c r="W52" s="480">
        <v>0.61832502049356997</v>
      </c>
      <c r="Y52" s="650">
        <v>1.65781310074264</v>
      </c>
      <c r="Z52" s="649">
        <v>1.6298463054065599</v>
      </c>
      <c r="AA52" s="560">
        <v>1.4453758799784799</v>
      </c>
      <c r="AC52" s="648">
        <v>1.0804733371131601</v>
      </c>
      <c r="AD52" s="584">
        <v>2.50320937192379</v>
      </c>
      <c r="AE52" s="552">
        <v>0.40579650806956002</v>
      </c>
      <c r="AG52" s="647">
        <v>1.2393501500213699</v>
      </c>
      <c r="AH52" s="575">
        <v>2.0189820028194299</v>
      </c>
      <c r="AI52" s="477">
        <v>0</v>
      </c>
      <c r="AK52" s="617">
        <v>1.0945417893412299</v>
      </c>
      <c r="AL52" s="645">
        <v>2.8054130132840198</v>
      </c>
      <c r="AM52" s="520">
        <v>0.52451273994795</v>
      </c>
      <c r="AO52" s="646">
        <v>2.4253731711673998</v>
      </c>
      <c r="AP52" s="498">
        <v>4.0650128312796996</v>
      </c>
      <c r="AQ52" s="584">
        <v>2.4985935447212002</v>
      </c>
      <c r="AS52" s="621">
        <v>1.9213523122313001</v>
      </c>
      <c r="AT52" s="500">
        <v>4.4144638249470001</v>
      </c>
      <c r="AU52" s="588">
        <v>2.2942567060665899</v>
      </c>
      <c r="AW52" s="645">
        <v>2.75483928499645</v>
      </c>
      <c r="AX52" s="498">
        <v>4.0829646495639604</v>
      </c>
      <c r="AY52" s="644">
        <v>2.7176078894412501</v>
      </c>
    </row>
    <row r="53" spans="1:51" ht="15" customHeight="1" x14ac:dyDescent="0.25">
      <c r="A53" s="474" t="s">
        <v>1</v>
      </c>
      <c r="B53" s="474" t="s">
        <v>139</v>
      </c>
      <c r="C53" s="474" t="s">
        <v>169</v>
      </c>
      <c r="E53" s="509">
        <v>0.69764544751340996</v>
      </c>
      <c r="F53" s="609">
        <v>0.86838137080361</v>
      </c>
      <c r="G53" s="503">
        <v>0.19804042379542999</v>
      </c>
      <c r="I53" s="567">
        <v>0.59535018911754001</v>
      </c>
      <c r="J53" s="600">
        <v>0.68528261880091002</v>
      </c>
      <c r="K53" s="544">
        <v>0.19438203271328999</v>
      </c>
      <c r="M53" s="591">
        <v>0.76642307892709005</v>
      </c>
      <c r="N53" s="536">
        <v>0.98193902497122998</v>
      </c>
      <c r="O53" s="503">
        <v>0.20830591569488</v>
      </c>
      <c r="Q53" s="623">
        <v>1.3799817052885099</v>
      </c>
      <c r="R53" s="580">
        <v>0.95707087221636</v>
      </c>
      <c r="S53" s="519">
        <v>0.37771888588587998</v>
      </c>
      <c r="U53" s="566">
        <v>1.1413161165635299</v>
      </c>
      <c r="V53" s="576">
        <v>0.78172536364334999</v>
      </c>
      <c r="W53" s="487">
        <v>0.31843443176320002</v>
      </c>
      <c r="Y53" s="608">
        <v>1.5315434211464101</v>
      </c>
      <c r="Z53" s="533">
        <v>1.0723197428005899</v>
      </c>
      <c r="AA53" s="482">
        <v>0.41453679187789</v>
      </c>
      <c r="AC53" s="518">
        <v>0.47988267633974002</v>
      </c>
      <c r="AD53" s="491">
        <v>0.48143603873314</v>
      </c>
      <c r="AE53" s="476">
        <v>6.8363456191419994E-2</v>
      </c>
      <c r="AG53" s="511">
        <v>0.42550627118692003</v>
      </c>
      <c r="AH53" s="482">
        <v>0.40879692292957998</v>
      </c>
      <c r="AI53" s="477">
        <v>0</v>
      </c>
      <c r="AK53" s="520">
        <v>0.52067938903719002</v>
      </c>
      <c r="AL53" s="520">
        <v>0.52640250607865002</v>
      </c>
      <c r="AM53" s="476">
        <v>8.6787310782790006E-2</v>
      </c>
      <c r="AO53" s="501">
        <v>0.32584250261181003</v>
      </c>
      <c r="AP53" s="506">
        <v>0.55004310387741995</v>
      </c>
      <c r="AQ53" s="479">
        <v>0.16135703475016999</v>
      </c>
      <c r="AS53" s="481">
        <v>0.27985498324227998</v>
      </c>
      <c r="AT53" s="558">
        <v>0.49679685191799999</v>
      </c>
      <c r="AU53" s="503">
        <v>0.20327419240981001</v>
      </c>
      <c r="AW53" s="548">
        <v>0.35736541506774</v>
      </c>
      <c r="AX53" s="567">
        <v>0.59542510503560997</v>
      </c>
      <c r="AY53" s="490">
        <v>0.15157173881649999</v>
      </c>
    </row>
    <row r="54" spans="1:51" ht="15" customHeight="1" x14ac:dyDescent="0.25">
      <c r="A54" s="474" t="s">
        <v>1</v>
      </c>
      <c r="B54" s="474" t="s">
        <v>172</v>
      </c>
      <c r="C54" s="474" t="s">
        <v>174</v>
      </c>
      <c r="E54" s="607">
        <v>1.3191422670384301</v>
      </c>
      <c r="F54" s="643">
        <v>1.5389039387280501</v>
      </c>
      <c r="G54" s="556">
        <v>1.9855863639247899</v>
      </c>
      <c r="I54" s="525">
        <v>0.66814368600052998</v>
      </c>
      <c r="J54" s="505">
        <v>0.29987351367227999</v>
      </c>
      <c r="K54" s="642">
        <v>2.9522849408926599</v>
      </c>
      <c r="M54" s="608">
        <v>1.52044966014266</v>
      </c>
      <c r="N54" s="556">
        <v>1.9941731614084299</v>
      </c>
      <c r="O54" s="641">
        <v>1.68044831289788</v>
      </c>
      <c r="Q54" s="623">
        <v>1.3777300239764101</v>
      </c>
      <c r="R54" s="634">
        <v>1.40600459297719</v>
      </c>
      <c r="S54" s="640">
        <v>8.1077052892064501</v>
      </c>
      <c r="U54" s="583">
        <v>0.65166810454754998</v>
      </c>
      <c r="V54" s="490">
        <v>0.14567960169363001</v>
      </c>
      <c r="W54" s="639">
        <v>17.042550831302702</v>
      </c>
      <c r="Y54" s="595">
        <v>1.61356371624089</v>
      </c>
      <c r="Z54" s="638">
        <v>1.8849996812851</v>
      </c>
      <c r="AA54" s="611">
        <v>5.8048876278553303</v>
      </c>
      <c r="AC54" s="562">
        <v>0.79299254710178002</v>
      </c>
      <c r="AD54" s="567">
        <v>0.59268180907836998</v>
      </c>
      <c r="AE54" s="506">
        <v>0.54601527422345997</v>
      </c>
      <c r="AG54" s="505">
        <v>0.30774345291677002</v>
      </c>
      <c r="AH54" s="476">
        <v>7.7128323034200003E-2</v>
      </c>
      <c r="AI54" s="477">
        <v>0</v>
      </c>
      <c r="AK54" s="637">
        <v>0.92515232144605997</v>
      </c>
      <c r="AL54" s="559">
        <v>0.71115335202854002</v>
      </c>
      <c r="AM54" s="574">
        <v>0.64485821114992004</v>
      </c>
      <c r="AO54" s="560">
        <v>1.44582592737533</v>
      </c>
      <c r="AP54" s="590">
        <v>1.2025440341467999</v>
      </c>
      <c r="AQ54" s="535">
        <v>0.70040762005734003</v>
      </c>
      <c r="AS54" s="576">
        <v>0.78069540979973995</v>
      </c>
      <c r="AT54" s="504">
        <v>0.21895069354946001</v>
      </c>
      <c r="AU54" s="547">
        <v>0.33078637980433001</v>
      </c>
      <c r="AW54" s="497">
        <v>1.65281514015835</v>
      </c>
      <c r="AX54" s="595">
        <v>1.59951990995625</v>
      </c>
      <c r="AY54" s="555">
        <v>0.82590037182761</v>
      </c>
    </row>
    <row r="55" spans="1:51" ht="15" customHeight="1" x14ac:dyDescent="0.25">
      <c r="A55" s="474" t="s">
        <v>1</v>
      </c>
      <c r="B55" s="474" t="s">
        <v>126</v>
      </c>
      <c r="C55" s="474" t="s">
        <v>137</v>
      </c>
      <c r="E55" s="557">
        <v>1.1198802535946599</v>
      </c>
      <c r="F55" s="556">
        <v>1.99634008211597</v>
      </c>
      <c r="G55" s="604">
        <v>0.50418399405194003</v>
      </c>
      <c r="I55" s="571">
        <v>0.85704943611576001</v>
      </c>
      <c r="J55" s="616">
        <v>1.8653156767204999</v>
      </c>
      <c r="K55" s="503">
        <v>0.20143569268138001</v>
      </c>
      <c r="M55" s="636">
        <v>1.2125684768748799</v>
      </c>
      <c r="N55" s="635">
        <v>2.0596570843060098</v>
      </c>
      <c r="O55" s="524">
        <v>0.60616171275203001</v>
      </c>
      <c r="Q55" s="589">
        <v>1.2533527100924</v>
      </c>
      <c r="R55" s="533">
        <v>1.0746893681726899</v>
      </c>
      <c r="S55" s="522">
        <v>0.47079358027455998</v>
      </c>
      <c r="U55" s="615">
        <v>1.06712639534814</v>
      </c>
      <c r="V55" s="537">
        <v>0.87754083875313005</v>
      </c>
      <c r="W55" s="544">
        <v>0.18856551849535</v>
      </c>
      <c r="Y55" s="607">
        <v>1.32525002359081</v>
      </c>
      <c r="Z55" s="494">
        <v>1.1591172708165201</v>
      </c>
      <c r="AA55" s="506">
        <v>0.54960920781575995</v>
      </c>
      <c r="AC55" s="546">
        <v>0.49500564111131001</v>
      </c>
      <c r="AD55" s="633">
        <v>1.35353672235373</v>
      </c>
      <c r="AE55" s="477">
        <v>0</v>
      </c>
      <c r="AG55" s="514">
        <v>0.25196964475578998</v>
      </c>
      <c r="AH55" s="494">
        <v>1.16827482811909</v>
      </c>
      <c r="AI55" s="477">
        <v>0</v>
      </c>
      <c r="AK55" s="517">
        <v>0.56754998746691998</v>
      </c>
      <c r="AL55" s="634">
        <v>1.40969350053772</v>
      </c>
      <c r="AM55" s="477">
        <v>0</v>
      </c>
      <c r="AO55" s="578">
        <v>1.2291468981437099</v>
      </c>
      <c r="AP55" s="570">
        <v>2.2388572178269199</v>
      </c>
      <c r="AQ55" s="567">
        <v>0.59460808946462995</v>
      </c>
      <c r="AS55" s="540">
        <v>0.88778648806874005</v>
      </c>
      <c r="AT55" s="572">
        <v>2.1857054792936799</v>
      </c>
      <c r="AU55" s="516">
        <v>0.22569699396788001</v>
      </c>
      <c r="AW55" s="633">
        <v>1.3484660995194</v>
      </c>
      <c r="AX55" s="588">
        <v>2.2750169515907102</v>
      </c>
      <c r="AY55" s="523">
        <v>0.72832696725662005</v>
      </c>
    </row>
    <row r="56" spans="1:51" ht="15" customHeight="1" x14ac:dyDescent="0.25">
      <c r="A56" s="474" t="s">
        <v>1</v>
      </c>
      <c r="B56" s="474" t="s">
        <v>126</v>
      </c>
      <c r="C56" s="474" t="s">
        <v>129</v>
      </c>
      <c r="E56" s="656">
        <v>2.1018475710381299</v>
      </c>
      <c r="F56" s="655">
        <v>3.3784473598656501</v>
      </c>
      <c r="G56" s="612">
        <v>3.19731340425641</v>
      </c>
      <c r="I56" s="654">
        <v>2.1219730814238602</v>
      </c>
      <c r="J56" s="671">
        <v>3.6971610445968102</v>
      </c>
      <c r="K56" s="614">
        <v>2.82984822264768</v>
      </c>
      <c r="M56" s="570">
        <v>2.25290019295569</v>
      </c>
      <c r="N56" s="663">
        <v>3.4542569005320898</v>
      </c>
      <c r="O56" s="671">
        <v>3.5849438798558002</v>
      </c>
      <c r="Q56" s="590">
        <v>1.19803866391031</v>
      </c>
      <c r="R56" s="588">
        <v>2.3078647680087401</v>
      </c>
      <c r="S56" s="645">
        <v>2.8057126908750298</v>
      </c>
      <c r="U56" s="566">
        <v>1.1368488449416301</v>
      </c>
      <c r="V56" s="658">
        <v>2.5134839891168701</v>
      </c>
      <c r="W56" s="616">
        <v>1.85433004907118</v>
      </c>
      <c r="Y56" s="632">
        <v>1.31133609078166</v>
      </c>
      <c r="Z56" s="667">
        <v>2.3576144755859101</v>
      </c>
      <c r="AA56" s="655">
        <v>3.3536726366142799</v>
      </c>
      <c r="AC56" s="542">
        <v>0.75641164360754998</v>
      </c>
      <c r="AD56" s="641">
        <v>1.6767195037314999</v>
      </c>
      <c r="AE56" s="662">
        <v>3.7499578694230702</v>
      </c>
      <c r="AG56" s="647">
        <v>1.2389192028657401</v>
      </c>
      <c r="AH56" s="659">
        <v>1.75952612045509</v>
      </c>
      <c r="AI56" s="477">
        <v>0</v>
      </c>
      <c r="AK56" s="574">
        <v>0.64933985180683995</v>
      </c>
      <c r="AL56" s="651">
        <v>1.7996757633129401</v>
      </c>
      <c r="AM56" s="613">
        <v>4.9786974383032199</v>
      </c>
      <c r="AO56" s="653">
        <v>3.1050119900384399</v>
      </c>
      <c r="AP56" s="660">
        <v>3.9555429042354202</v>
      </c>
      <c r="AQ56" s="655">
        <v>3.3779018603984201</v>
      </c>
      <c r="AS56" s="495">
        <v>3.02653270902616</v>
      </c>
      <c r="AT56" s="660">
        <v>3.9100470523530499</v>
      </c>
      <c r="AU56" s="653">
        <v>3.1072669596328701</v>
      </c>
      <c r="AW56" s="655">
        <v>3.3703223492215799</v>
      </c>
      <c r="AX56" s="498">
        <v>4.22152218500415</v>
      </c>
      <c r="AY56" s="662">
        <v>3.7356997273624599</v>
      </c>
    </row>
    <row r="57" spans="1:51" ht="15" customHeight="1" x14ac:dyDescent="0.25">
      <c r="A57" s="474" t="s">
        <v>1</v>
      </c>
      <c r="B57" s="474" t="s">
        <v>126</v>
      </c>
      <c r="C57" s="474" t="s">
        <v>134</v>
      </c>
      <c r="E57" s="622">
        <v>1.0130233334144401</v>
      </c>
      <c r="F57" s="525">
        <v>0.67316227577707999</v>
      </c>
      <c r="G57" s="500">
        <v>4.3169110459036899</v>
      </c>
      <c r="I57" s="549">
        <v>0.57567594691268997</v>
      </c>
      <c r="J57" s="567">
        <v>0.59210369557548004</v>
      </c>
      <c r="K57" s="500">
        <v>4.3719903800220896</v>
      </c>
      <c r="M57" s="573">
        <v>1.1883602310389101</v>
      </c>
      <c r="N57" s="602">
        <v>0.72140160791168995</v>
      </c>
      <c r="O57" s="500">
        <v>4.4095177938627002</v>
      </c>
      <c r="Q57" s="648">
        <v>1.08871709174526</v>
      </c>
      <c r="R57" s="558">
        <v>0.50213126341702996</v>
      </c>
      <c r="S57" s="499">
        <v>5.4458766177975697</v>
      </c>
      <c r="U57" s="538">
        <v>0.73694316046099995</v>
      </c>
      <c r="V57" s="593">
        <v>0.55474594649721998</v>
      </c>
      <c r="W57" s="640">
        <v>7.8132489149450999</v>
      </c>
      <c r="Y57" s="647">
        <v>1.2419767826325201</v>
      </c>
      <c r="Z57" s="546">
        <v>0.49139346725403998</v>
      </c>
      <c r="AA57" s="613">
        <v>4.9350619586779398</v>
      </c>
      <c r="AC57" s="515">
        <v>0.44909397497803999</v>
      </c>
      <c r="AD57" s="551">
        <v>0.36839894519574001</v>
      </c>
      <c r="AE57" s="500">
        <v>4.4064391765107196</v>
      </c>
      <c r="AG57" s="477">
        <v>0</v>
      </c>
      <c r="AH57" s="519">
        <v>0.37380459124587001</v>
      </c>
      <c r="AI57" s="611">
        <v>5.7334632323718999</v>
      </c>
      <c r="AK57" s="567">
        <v>0.59635869998220004</v>
      </c>
      <c r="AL57" s="519">
        <v>0.37819129322452999</v>
      </c>
      <c r="AM57" s="500">
        <v>4.2866942901118401</v>
      </c>
      <c r="AO57" s="566">
        <v>1.14048796670067</v>
      </c>
      <c r="AP57" s="537">
        <v>0.88150029716053002</v>
      </c>
      <c r="AQ57" s="653">
        <v>3.1177517512758399</v>
      </c>
      <c r="AS57" s="553">
        <v>0.63061038357082</v>
      </c>
      <c r="AT57" s="576">
        <v>0.78225853331634998</v>
      </c>
      <c r="AU57" s="665">
        <v>2.5828777702839099</v>
      </c>
      <c r="AW57" s="633">
        <v>1.3448674706508701</v>
      </c>
      <c r="AX57" s="625">
        <v>0.94413292776119995</v>
      </c>
      <c r="AY57" s="655">
        <v>3.39392442456864</v>
      </c>
    </row>
    <row r="58" spans="1:51" ht="15" customHeight="1" x14ac:dyDescent="0.25">
      <c r="A58" s="474" t="s">
        <v>1</v>
      </c>
      <c r="B58" s="474" t="s">
        <v>139</v>
      </c>
      <c r="C58" s="474" t="s">
        <v>152</v>
      </c>
      <c r="E58" s="581">
        <v>0.74895022555868995</v>
      </c>
      <c r="F58" s="582">
        <v>0.98635668428383005</v>
      </c>
      <c r="G58" s="501">
        <v>0.32414077655433998</v>
      </c>
      <c r="I58" s="546">
        <v>0.49545498166329</v>
      </c>
      <c r="J58" s="594">
        <v>1.02304757459375</v>
      </c>
      <c r="K58" s="501">
        <v>0.32577918219299001</v>
      </c>
      <c r="M58" s="537">
        <v>0.87911214554773998</v>
      </c>
      <c r="N58" s="622">
        <v>1.0135374690907899</v>
      </c>
      <c r="O58" s="493">
        <v>0.33945055877063002</v>
      </c>
      <c r="Q58" s="533">
        <v>1.0719706632024699</v>
      </c>
      <c r="R58" s="633">
        <v>1.3440206082523001</v>
      </c>
      <c r="S58" s="486">
        <v>9.5581269531059998E-2</v>
      </c>
      <c r="U58" s="543">
        <v>0.60404710759493996</v>
      </c>
      <c r="V58" s="608">
        <v>1.5239549937510499</v>
      </c>
      <c r="W58" s="477">
        <v>0</v>
      </c>
      <c r="Y58" s="632">
        <v>1.30375948274682</v>
      </c>
      <c r="Z58" s="607">
        <v>1.32012433865823</v>
      </c>
      <c r="AA58" s="485">
        <v>0.12990763050731999</v>
      </c>
      <c r="AC58" s="631">
        <v>0.80397473012119003</v>
      </c>
      <c r="AD58" s="589">
        <v>1.24574731528476</v>
      </c>
      <c r="AE58" s="489">
        <v>0.27678852994282999</v>
      </c>
      <c r="AG58" s="481">
        <v>0.28525493471053998</v>
      </c>
      <c r="AH58" s="630">
        <v>1.00088981313458</v>
      </c>
      <c r="AI58" s="497">
        <v>1.6448333109113999</v>
      </c>
      <c r="AK58" s="622">
        <v>1.0144956027488701</v>
      </c>
      <c r="AL58" s="623">
        <v>1.3841990437682801</v>
      </c>
      <c r="AM58" s="477">
        <v>0</v>
      </c>
      <c r="AO58" s="520">
        <v>0.52351757969507995</v>
      </c>
      <c r="AP58" s="509">
        <v>0.69317311958881</v>
      </c>
      <c r="AQ58" s="481">
        <v>0.28404303610378001</v>
      </c>
      <c r="AS58" s="491">
        <v>0.48243044863111001</v>
      </c>
      <c r="AT58" s="559">
        <v>0.71032763906096996</v>
      </c>
      <c r="AU58" s="503">
        <v>0.20440932488819999</v>
      </c>
      <c r="AW58" s="530">
        <v>0.56452733322637005</v>
      </c>
      <c r="AX58" s="559">
        <v>0.71279079994518002</v>
      </c>
      <c r="AY58" s="547">
        <v>0.32933045445823</v>
      </c>
    </row>
    <row r="59" spans="1:51" ht="15" customHeight="1" x14ac:dyDescent="0.25">
      <c r="A59" s="474" t="s">
        <v>1</v>
      </c>
      <c r="B59" s="474" t="s">
        <v>139</v>
      </c>
      <c r="C59" s="474" t="s">
        <v>147</v>
      </c>
      <c r="E59" s="549">
        <v>0.58080341853540995</v>
      </c>
      <c r="F59" s="606">
        <v>1.56213964226835</v>
      </c>
      <c r="G59" s="552">
        <v>0.40435019800983002</v>
      </c>
      <c r="I59" s="551">
        <v>0.36799155023919</v>
      </c>
      <c r="J59" s="589">
        <v>1.2543436542753501</v>
      </c>
      <c r="K59" s="549">
        <v>0.58072191829068998</v>
      </c>
      <c r="M59" s="510">
        <v>0.65990634220152999</v>
      </c>
      <c r="N59" s="629">
        <v>1.70385906040071</v>
      </c>
      <c r="O59" s="492">
        <v>0.35187892246709002</v>
      </c>
      <c r="Q59" s="582">
        <v>0.99344733916262995</v>
      </c>
      <c r="R59" s="628">
        <v>1.9261838788160499</v>
      </c>
      <c r="S59" s="627">
        <v>0.95001846631259002</v>
      </c>
      <c r="U59" s="537">
        <v>0.88097893117418002</v>
      </c>
      <c r="V59" s="601">
        <v>1.1253814560546</v>
      </c>
      <c r="W59" s="626">
        <v>1.03781676155363</v>
      </c>
      <c r="Y59" s="618">
        <v>1.04740805159692</v>
      </c>
      <c r="Z59" s="588">
        <v>2.2750618994214</v>
      </c>
      <c r="AA59" s="625">
        <v>0.94264773508147004</v>
      </c>
      <c r="AC59" s="480">
        <v>0.61469304303556005</v>
      </c>
      <c r="AD59" s="623">
        <v>1.3782628335196201</v>
      </c>
      <c r="AE59" s="504">
        <v>0.2116235465787</v>
      </c>
      <c r="AG59" s="477">
        <v>0</v>
      </c>
      <c r="AH59" s="512">
        <v>1.5060999343955701</v>
      </c>
      <c r="AI59" s="624">
        <v>1.33273591324481</v>
      </c>
      <c r="AK59" s="539">
        <v>0.80307017132610004</v>
      </c>
      <c r="AL59" s="623">
        <v>1.3722293239574701</v>
      </c>
      <c r="AM59" s="477">
        <v>0</v>
      </c>
      <c r="AO59" s="505">
        <v>0.30420108703155002</v>
      </c>
      <c r="AP59" s="620">
        <v>1.0298857816571201</v>
      </c>
      <c r="AQ59" s="481">
        <v>0.28232113960098998</v>
      </c>
      <c r="AS59" s="485">
        <v>0.13029737413893999</v>
      </c>
      <c r="AT59" s="622">
        <v>1.0119510654225301</v>
      </c>
      <c r="AU59" s="558">
        <v>0.49687159180795998</v>
      </c>
      <c r="AW59" s="551">
        <v>0.36651779078881003</v>
      </c>
      <c r="AX59" s="618">
        <v>1.05069147681769</v>
      </c>
      <c r="AY59" s="503">
        <v>0.20910032702869999</v>
      </c>
    </row>
    <row r="60" spans="1:51" ht="15" customHeight="1" x14ac:dyDescent="0.25">
      <c r="A60" s="474" t="s">
        <v>1</v>
      </c>
      <c r="B60" s="474" t="s">
        <v>139</v>
      </c>
      <c r="C60" s="474" t="s">
        <v>146</v>
      </c>
      <c r="E60" s="603">
        <v>0.74433742315297002</v>
      </c>
      <c r="F60" s="538">
        <v>0.73233096973214995</v>
      </c>
      <c r="G60" s="586">
        <v>0.58882368332225998</v>
      </c>
      <c r="I60" s="540">
        <v>0.88638687850699005</v>
      </c>
      <c r="J60" s="600">
        <v>0.68429219367904004</v>
      </c>
      <c r="K60" s="511">
        <v>0.43039808312256</v>
      </c>
      <c r="M60" s="602">
        <v>0.72172330876151003</v>
      </c>
      <c r="N60" s="563">
        <v>0.77633412322433004</v>
      </c>
      <c r="O60" s="525">
        <v>0.66705826829806003</v>
      </c>
      <c r="Q60" s="625">
        <v>0.94599305565852998</v>
      </c>
      <c r="R60" s="581">
        <v>0.74678594121032005</v>
      </c>
      <c r="S60" s="587">
        <v>0.92783452560516</v>
      </c>
      <c r="U60" s="577">
        <v>1.2635433994312399</v>
      </c>
      <c r="V60" s="509">
        <v>0.69023052929782003</v>
      </c>
      <c r="W60" s="477">
        <v>0</v>
      </c>
      <c r="Y60" s="571">
        <v>0.86222265275841004</v>
      </c>
      <c r="Z60" s="562">
        <v>0.79493073474989995</v>
      </c>
      <c r="AA60" s="647">
        <v>1.23714072501349</v>
      </c>
      <c r="AC60" s="609">
        <v>0.86715677717560002</v>
      </c>
      <c r="AD60" s="545">
        <v>0.52955499076432999</v>
      </c>
      <c r="AE60" s="666">
        <v>0.89562161870175006</v>
      </c>
      <c r="AG60" s="634">
        <v>1.4132253965433399</v>
      </c>
      <c r="AH60" s="522">
        <v>0.47225355633735</v>
      </c>
      <c r="AI60" s="619">
        <v>0.90543577566470002</v>
      </c>
      <c r="AK60" s="538">
        <v>0.73191505129020995</v>
      </c>
      <c r="AL60" s="517">
        <v>0.56730266143438002</v>
      </c>
      <c r="AM60" s="587">
        <v>0.93530467389001004</v>
      </c>
      <c r="AO60" s="549">
        <v>0.57595249760486</v>
      </c>
      <c r="AP60" s="535">
        <v>0.70390225106645998</v>
      </c>
      <c r="AQ60" s="604">
        <v>0.50550250828040999</v>
      </c>
      <c r="AS60" s="491">
        <v>0.48686875346839997</v>
      </c>
      <c r="AT60" s="568">
        <v>0.62734426868089999</v>
      </c>
      <c r="AU60" s="561">
        <v>0.39382611067468998</v>
      </c>
      <c r="AW60" s="553">
        <v>0.62878663226112996</v>
      </c>
      <c r="AX60" s="542">
        <v>0.76015364666305996</v>
      </c>
      <c r="AY60" s="517">
        <v>0.56627474110765996</v>
      </c>
    </row>
    <row r="61" spans="1:51" ht="15" customHeight="1" x14ac:dyDescent="0.25">
      <c r="A61" s="474" t="s">
        <v>34</v>
      </c>
      <c r="B61" s="474" t="s">
        <v>48</v>
      </c>
      <c r="C61" s="474" t="s">
        <v>50</v>
      </c>
      <c r="E61" s="518">
        <v>0.47795283317644999</v>
      </c>
      <c r="F61" s="541">
        <v>0.67646765247191998</v>
      </c>
      <c r="G61" s="519">
        <v>0.38104844708889002</v>
      </c>
      <c r="I61" s="510">
        <v>0.66313418653866996</v>
      </c>
      <c r="J61" s="576">
        <v>0.78317392702767996</v>
      </c>
      <c r="K61" s="553">
        <v>0.62788923751037995</v>
      </c>
      <c r="M61" s="511">
        <v>0.43074062718372003</v>
      </c>
      <c r="N61" s="583">
        <v>0.65467995744990004</v>
      </c>
      <c r="O61" s="505">
        <v>0.30688591076383998</v>
      </c>
      <c r="Q61" s="540">
        <v>0.88328180494943997</v>
      </c>
      <c r="R61" s="554">
        <v>1.4577597231253001</v>
      </c>
      <c r="S61" s="587">
        <v>0.92820753228870001</v>
      </c>
      <c r="U61" s="566">
        <v>1.1343563555930201</v>
      </c>
      <c r="V61" s="598">
        <v>1.7302815720917599</v>
      </c>
      <c r="W61" s="642">
        <v>2.9539310672100498</v>
      </c>
      <c r="Y61" s="555">
        <v>0.82285584150637003</v>
      </c>
      <c r="Z61" s="657">
        <v>1.3875541983250099</v>
      </c>
      <c r="AA61" s="551">
        <v>0.3722789641816</v>
      </c>
      <c r="AC61" s="521">
        <v>0.43917460380658002</v>
      </c>
      <c r="AD61" s="555">
        <v>0.82904719978784003</v>
      </c>
      <c r="AE61" s="569">
        <v>0.53758900505860996</v>
      </c>
      <c r="AG61" s="532">
        <v>0.91630831130866996</v>
      </c>
      <c r="AH61" s="562">
        <v>0.79494275315337004</v>
      </c>
      <c r="AI61" s="578">
        <v>1.2192934890509599</v>
      </c>
      <c r="AK61" s="505">
        <v>0.30834584970005002</v>
      </c>
      <c r="AL61" s="537">
        <v>0.87528731258425996</v>
      </c>
      <c r="AM61" s="508">
        <v>0.42217621030935998</v>
      </c>
      <c r="AO61" s="516">
        <v>0.22877895742330001</v>
      </c>
      <c r="AP61" s="482">
        <v>0.40818872812044998</v>
      </c>
      <c r="AQ61" s="504">
        <v>0.22067159112767001</v>
      </c>
      <c r="AS61" s="489">
        <v>0.27814842380487997</v>
      </c>
      <c r="AT61" s="491">
        <v>0.48798104156845001</v>
      </c>
      <c r="AU61" s="502">
        <v>0.17678029573158999</v>
      </c>
      <c r="AW61" s="504">
        <v>0.21996098460659</v>
      </c>
      <c r="AX61" s="488">
        <v>0.38411262028507998</v>
      </c>
      <c r="AY61" s="550">
        <v>0.24577318833098999</v>
      </c>
    </row>
    <row r="62" spans="1:51" ht="15" customHeight="1" x14ac:dyDescent="0.25">
      <c r="A62" s="474" t="s">
        <v>1</v>
      </c>
      <c r="B62" s="474" t="s">
        <v>139</v>
      </c>
      <c r="C62" s="474" t="s">
        <v>162</v>
      </c>
      <c r="E62" s="578">
        <v>1.2268513967556001</v>
      </c>
      <c r="F62" s="507">
        <v>1.28555002441773</v>
      </c>
      <c r="G62" s="561">
        <v>0.39342919357527001</v>
      </c>
      <c r="I62" s="621">
        <v>1.89924409729048</v>
      </c>
      <c r="J62" s="619">
        <v>0.90079660679634999</v>
      </c>
      <c r="K62" s="561">
        <v>0.39093501863159003</v>
      </c>
      <c r="M62" s="620">
        <v>1.0297310386245899</v>
      </c>
      <c r="N62" s="527">
        <v>1.4699432950293001</v>
      </c>
      <c r="O62" s="552">
        <v>0.40432173536086002</v>
      </c>
      <c r="Q62" s="581">
        <v>0.74912704394720997</v>
      </c>
      <c r="R62" s="619">
        <v>0.90569972614817995</v>
      </c>
      <c r="S62" s="476">
        <v>6.1228949644350002E-2</v>
      </c>
      <c r="U62" s="618">
        <v>1.0470149862540299</v>
      </c>
      <c r="V62" s="558">
        <v>0.50155480786545004</v>
      </c>
      <c r="W62" s="477">
        <v>0</v>
      </c>
      <c r="Y62" s="510">
        <v>0.66142730057293997</v>
      </c>
      <c r="Z62" s="617">
        <v>1.09424922869506</v>
      </c>
      <c r="AA62" s="476">
        <v>8.0232346357350007E-2</v>
      </c>
      <c r="AC62" s="502">
        <v>0.17167424983592</v>
      </c>
      <c r="AD62" s="561">
        <v>0.39431594511262003</v>
      </c>
      <c r="AE62" s="477">
        <v>0</v>
      </c>
      <c r="AG62" s="517">
        <v>0.57050986942109005</v>
      </c>
      <c r="AH62" s="544">
        <v>0.19064567864875001</v>
      </c>
      <c r="AI62" s="477">
        <v>0</v>
      </c>
      <c r="AK62" s="476">
        <v>5.6960306024339998E-2</v>
      </c>
      <c r="AL62" s="484">
        <v>0.45755006818052002</v>
      </c>
      <c r="AM62" s="477">
        <v>0</v>
      </c>
      <c r="AO62" s="616">
        <v>1.8646188764154601</v>
      </c>
      <c r="AP62" s="615">
        <v>1.06601984123847</v>
      </c>
      <c r="AQ62" s="604">
        <v>0.50947888849198997</v>
      </c>
      <c r="AS62" s="614">
        <v>2.8409793098756402</v>
      </c>
      <c r="AT62" s="528">
        <v>0.83782234357815999</v>
      </c>
      <c r="AU62" s="506">
        <v>0.54509153364489005</v>
      </c>
      <c r="AW62" s="599">
        <v>1.5781368339542401</v>
      </c>
      <c r="AX62" s="573">
        <v>1.1893050193611701</v>
      </c>
      <c r="AY62" s="604">
        <v>0.50849505533771</v>
      </c>
    </row>
    <row r="63" spans="1:51" ht="15" customHeight="1" x14ac:dyDescent="0.25">
      <c r="A63" s="474" t="s">
        <v>78</v>
      </c>
      <c r="B63" s="474" t="s">
        <v>89</v>
      </c>
      <c r="C63" s="474" t="s">
        <v>90</v>
      </c>
      <c r="E63" s="604">
        <v>0.50742423471659004</v>
      </c>
      <c r="F63" s="568">
        <v>0.61976692589014004</v>
      </c>
      <c r="G63" s="611">
        <v>5.5080297229459498</v>
      </c>
      <c r="I63" s="574">
        <v>0.64647684931327998</v>
      </c>
      <c r="J63" s="484">
        <v>0.46091392390739</v>
      </c>
      <c r="K63" s="613">
        <v>4.9734524330022403</v>
      </c>
      <c r="M63" s="522">
        <v>0.46739974261450001</v>
      </c>
      <c r="N63" s="600">
        <v>0.68532903455696004</v>
      </c>
      <c r="O63" s="611">
        <v>5.7322781673347896</v>
      </c>
      <c r="Q63" s="559">
        <v>0.71103855067821997</v>
      </c>
      <c r="R63" s="479">
        <v>0.1591945323534</v>
      </c>
      <c r="S63" s="578">
        <v>1.2204325359004999</v>
      </c>
      <c r="U63" s="559">
        <v>0.70935248745888002</v>
      </c>
      <c r="V63" s="476">
        <v>7.5511844903870001E-2</v>
      </c>
      <c r="W63" s="477">
        <v>0</v>
      </c>
      <c r="Y63" s="602">
        <v>0.71792923043446999</v>
      </c>
      <c r="Z63" s="544">
        <v>0.19342574500105</v>
      </c>
      <c r="AA63" s="606">
        <v>1.55787418494689</v>
      </c>
      <c r="AC63" s="538">
        <v>0.73325552567357999</v>
      </c>
      <c r="AD63" s="486">
        <v>0.10693354531016</v>
      </c>
      <c r="AE63" s="495">
        <v>3.0292999748662202</v>
      </c>
      <c r="AG63" s="557">
        <v>1.1166143344169299</v>
      </c>
      <c r="AH63" s="477">
        <v>0</v>
      </c>
      <c r="AI63" s="612">
        <v>3.2193035583307799</v>
      </c>
      <c r="AK63" s="553">
        <v>0.63200010821705999</v>
      </c>
      <c r="AL63" s="490">
        <v>0.13359797153128</v>
      </c>
      <c r="AM63" s="495">
        <v>3.02859253142717</v>
      </c>
      <c r="AO63" s="505">
        <v>0.30557948082434</v>
      </c>
      <c r="AP63" s="530">
        <v>0.56046120871335003</v>
      </c>
      <c r="AQ63" s="611">
        <v>5.8029003262741599</v>
      </c>
      <c r="AS63" s="522">
        <v>0.47211168698688</v>
      </c>
      <c r="AT63" s="546">
        <v>0.48888570193345998</v>
      </c>
      <c r="AU63" s="498">
        <v>4.2007809947464896</v>
      </c>
      <c r="AW63" s="514">
        <v>0.25450777549999998</v>
      </c>
      <c r="AX63" s="567">
        <v>0.59458143478481995</v>
      </c>
      <c r="AY63" s="610">
        <v>6.4177526853959996</v>
      </c>
    </row>
    <row r="64" spans="1:51" ht="15" customHeight="1" x14ac:dyDescent="0.25">
      <c r="A64" s="474" t="s">
        <v>1</v>
      </c>
      <c r="B64" s="474" t="s">
        <v>139</v>
      </c>
      <c r="C64" s="474" t="s">
        <v>168</v>
      </c>
      <c r="E64" s="537">
        <v>0.88002899880714003</v>
      </c>
      <c r="F64" s="569">
        <v>0.53688940292471998</v>
      </c>
      <c r="G64" s="504">
        <v>0.21755166919263999</v>
      </c>
      <c r="I64" s="544">
        <v>0.19676488324078001</v>
      </c>
      <c r="J64" s="511">
        <v>0.42578618776209998</v>
      </c>
      <c r="K64" s="529">
        <v>0.26615288204783999</v>
      </c>
      <c r="M64" s="557">
        <v>1.1118891295603399</v>
      </c>
      <c r="N64" s="586">
        <v>0.58517589379235002</v>
      </c>
      <c r="O64" s="503">
        <v>0.20410887774587</v>
      </c>
      <c r="Q64" s="510">
        <v>0.66278290096237003</v>
      </c>
      <c r="R64" s="480">
        <v>0.61211109197396996</v>
      </c>
      <c r="S64" s="477">
        <v>0</v>
      </c>
      <c r="U64" s="476">
        <v>8.2248389400720004E-2</v>
      </c>
      <c r="V64" s="559">
        <v>0.70919458074955999</v>
      </c>
      <c r="W64" s="477">
        <v>0</v>
      </c>
      <c r="Y64" s="609">
        <v>0.86793361649409995</v>
      </c>
      <c r="Z64" s="549">
        <v>0.57966835976092002</v>
      </c>
      <c r="AA64" s="477">
        <v>0</v>
      </c>
      <c r="AC64" s="504">
        <v>0.21359127776475001</v>
      </c>
      <c r="AD64" s="502">
        <v>0.17754849354189001</v>
      </c>
      <c r="AE64" s="477">
        <v>0</v>
      </c>
      <c r="AG64" s="477">
        <v>0</v>
      </c>
      <c r="AH64" s="490">
        <v>0.14601789584790001</v>
      </c>
      <c r="AI64" s="477">
        <v>0</v>
      </c>
      <c r="AK64" s="489">
        <v>0.27727636692584001</v>
      </c>
      <c r="AL64" s="544">
        <v>0.18756229809790001</v>
      </c>
      <c r="AM64" s="477">
        <v>0</v>
      </c>
      <c r="AO64" s="578">
        <v>1.22837634840452</v>
      </c>
      <c r="AP64" s="487">
        <v>0.31032027517772998</v>
      </c>
      <c r="AQ64" s="505">
        <v>0.30788279818545</v>
      </c>
      <c r="AS64" s="501">
        <v>0.32844398217446003</v>
      </c>
      <c r="AT64" s="503">
        <v>0.20725667488157001</v>
      </c>
      <c r="AU64" s="508">
        <v>0.41749238403444</v>
      </c>
      <c r="AW64" s="608">
        <v>1.5364385370637299</v>
      </c>
      <c r="AX64" s="548">
        <v>0.35678879727242002</v>
      </c>
      <c r="AY64" s="489">
        <v>0.27228264369166999</v>
      </c>
    </row>
    <row r="65" spans="1:51" ht="15" customHeight="1" x14ac:dyDescent="0.25">
      <c r="A65" s="474" t="s">
        <v>1</v>
      </c>
      <c r="B65" s="474" t="s">
        <v>180</v>
      </c>
      <c r="C65" s="474" t="s">
        <v>186</v>
      </c>
      <c r="E65" s="543">
        <v>0.59875377986162004</v>
      </c>
      <c r="F65" s="619">
        <v>0.90908729446185998</v>
      </c>
      <c r="G65" s="505">
        <v>0.30377272587129001</v>
      </c>
      <c r="I65" s="690">
        <v>0.51760458792516995</v>
      </c>
      <c r="J65" s="586">
        <v>0.58615045733464</v>
      </c>
      <c r="K65" s="489">
        <v>0.27227466549434998</v>
      </c>
      <c r="M65" s="568">
        <v>0.62317351226582995</v>
      </c>
      <c r="N65" s="620">
        <v>1.0267163894281</v>
      </c>
      <c r="O65" s="487">
        <v>0.31330392254278</v>
      </c>
      <c r="Q65" s="510">
        <v>0.66104285976761001</v>
      </c>
      <c r="R65" s="555">
        <v>0.82510551731887005</v>
      </c>
      <c r="S65" s="485">
        <v>0.12156637603932</v>
      </c>
      <c r="U65" s="525">
        <v>0.67312148060486998</v>
      </c>
      <c r="V65" s="574">
        <v>0.64489490483873002</v>
      </c>
      <c r="W65" s="477">
        <v>0</v>
      </c>
      <c r="Y65" s="583">
        <v>0.65636490143381998</v>
      </c>
      <c r="Z65" s="666">
        <v>0.89269675822923999</v>
      </c>
      <c r="AA65" s="479">
        <v>0.15260168071237001</v>
      </c>
      <c r="AC65" s="488">
        <v>0.38345494418144999</v>
      </c>
      <c r="AD65" s="505">
        <v>0.30756410890917002</v>
      </c>
      <c r="AE65" s="502">
        <v>0.17601868378336999</v>
      </c>
      <c r="AG65" s="503">
        <v>0.19867161606752001</v>
      </c>
      <c r="AH65" s="496">
        <v>0.29875290836349</v>
      </c>
      <c r="AI65" s="477">
        <v>0</v>
      </c>
      <c r="AK65" s="521">
        <v>0.43335332152601003</v>
      </c>
      <c r="AL65" s="505">
        <v>0.30917090625651</v>
      </c>
      <c r="AM65" s="503">
        <v>0.20766620356811999</v>
      </c>
      <c r="AO65" s="568">
        <v>0.62589257485023997</v>
      </c>
      <c r="AP65" s="484">
        <v>0.45956888279680003</v>
      </c>
      <c r="AQ65" s="505">
        <v>0.30707449617400001</v>
      </c>
      <c r="AS65" s="604">
        <v>0.50399778533506001</v>
      </c>
      <c r="AT65" s="550">
        <v>0.23920632322511001</v>
      </c>
      <c r="AU65" s="492">
        <v>0.35591260666847002</v>
      </c>
      <c r="AW65" s="510">
        <v>0.66314672466099001</v>
      </c>
      <c r="AX65" s="506">
        <v>0.54797833165387</v>
      </c>
      <c r="AY65" s="496">
        <v>0.29014681786391999</v>
      </c>
    </row>
    <row r="66" spans="1:51" ht="15" customHeight="1" x14ac:dyDescent="0.25">
      <c r="A66" s="474" t="s">
        <v>1</v>
      </c>
      <c r="B66" s="474" t="s">
        <v>139</v>
      </c>
      <c r="C66" s="474" t="s">
        <v>161</v>
      </c>
      <c r="E66" s="551">
        <v>0.36781949730988001</v>
      </c>
      <c r="F66" s="524">
        <v>0.61190546808529001</v>
      </c>
      <c r="G66" s="516">
        <v>0.22472944384196999</v>
      </c>
      <c r="I66" s="496">
        <v>0.29018545249546002</v>
      </c>
      <c r="J66" s="690">
        <v>0.51688939204972995</v>
      </c>
      <c r="K66" s="502">
        <v>0.18317491507334999</v>
      </c>
      <c r="M66" s="561">
        <v>0.39171465607764</v>
      </c>
      <c r="N66" s="574">
        <v>0.64658637183486001</v>
      </c>
      <c r="O66" s="550">
        <v>0.23768223049725001</v>
      </c>
      <c r="Q66" s="593">
        <v>0.55314740946954</v>
      </c>
      <c r="R66" s="631">
        <v>0.80381935016962003</v>
      </c>
      <c r="S66" s="574">
        <v>0.64489371335394996</v>
      </c>
      <c r="U66" s="511">
        <v>0.42454476713792</v>
      </c>
      <c r="V66" s="600">
        <v>0.68468231636311006</v>
      </c>
      <c r="W66" s="619">
        <v>0.90022517844743999</v>
      </c>
      <c r="Y66" s="567">
        <v>0.59476059358646005</v>
      </c>
      <c r="Z66" s="592">
        <v>0.84879229761069996</v>
      </c>
      <c r="AA66" s="549">
        <v>0.57884222447661005</v>
      </c>
      <c r="AC66" s="504">
        <v>0.21525696139201</v>
      </c>
      <c r="AD66" s="504">
        <v>0.21660322518719999</v>
      </c>
      <c r="AE66" s="502">
        <v>0.17785830032587999</v>
      </c>
      <c r="AG66" s="503">
        <v>0.20048683009809001</v>
      </c>
      <c r="AH66" s="502">
        <v>0.17586481555212999</v>
      </c>
      <c r="AI66" s="477">
        <v>0</v>
      </c>
      <c r="AK66" s="504">
        <v>0.21917032548457999</v>
      </c>
      <c r="AL66" s="516">
        <v>0.22585987570086999</v>
      </c>
      <c r="AM66" s="503">
        <v>0.21005616972265001</v>
      </c>
      <c r="AO66" s="496">
        <v>0.29603290756519002</v>
      </c>
      <c r="AP66" s="492">
        <v>0.34748921833176</v>
      </c>
      <c r="AQ66" s="476">
        <v>5.4755966579470003E-2</v>
      </c>
      <c r="AS66" s="516">
        <v>0.22604564003502001</v>
      </c>
      <c r="AT66" s="514">
        <v>0.25785043122668999</v>
      </c>
      <c r="AU66" s="477">
        <v>3.5916449290269999E-2</v>
      </c>
      <c r="AW66" s="487">
        <v>0.31773726726723001</v>
      </c>
      <c r="AX66" s="488">
        <v>0.38356511283563999</v>
      </c>
      <c r="AY66" s="476">
        <v>6.1142922375690002E-2</v>
      </c>
    </row>
    <row r="67" spans="1:51" ht="15" customHeight="1" x14ac:dyDescent="0.25">
      <c r="A67" s="474" t="s">
        <v>189</v>
      </c>
      <c r="B67" s="474" t="s">
        <v>198</v>
      </c>
      <c r="C67" s="474" t="s">
        <v>203</v>
      </c>
      <c r="E67" s="487">
        <v>0.31192884024244</v>
      </c>
      <c r="F67" s="562">
        <v>0.79391629147064002</v>
      </c>
      <c r="G67" s="513">
        <v>0.44190899250429</v>
      </c>
      <c r="I67" s="505">
        <v>0.30707843681425001</v>
      </c>
      <c r="J67" s="580">
        <v>0.96444417045090003</v>
      </c>
      <c r="K67" s="484">
        <v>0.45863535973802999</v>
      </c>
      <c r="M67" s="496">
        <v>0.29401369399951999</v>
      </c>
      <c r="N67" s="535">
        <v>0.70216558170247001</v>
      </c>
      <c r="O67" s="482">
        <v>0.41100633901522998</v>
      </c>
      <c r="Q67" s="491">
        <v>0.48374125078322999</v>
      </c>
      <c r="R67" s="607">
        <v>1.31857407783624</v>
      </c>
      <c r="S67" s="582">
        <v>0.9923475660087</v>
      </c>
      <c r="U67" s="481">
        <v>0.28880961679122003</v>
      </c>
      <c r="V67" s="606">
        <v>1.5602733233713</v>
      </c>
      <c r="W67" s="605">
        <v>1.36090183595064</v>
      </c>
      <c r="Y67" s="604">
        <v>0.50449797981590006</v>
      </c>
      <c r="Z67" s="579">
        <v>1.1777721062142099</v>
      </c>
      <c r="AA67" s="592">
        <v>0.85132271976748997</v>
      </c>
      <c r="AC67" s="544">
        <v>0.19673199795779001</v>
      </c>
      <c r="AD67" s="561">
        <v>0.39807657031643001</v>
      </c>
      <c r="AE67" s="516">
        <v>0.23221693843082999</v>
      </c>
      <c r="AG67" s="529">
        <v>0.26519757392769</v>
      </c>
      <c r="AH67" s="549">
        <v>0.57919714039682002</v>
      </c>
      <c r="AI67" s="504">
        <v>0.21845411664676001</v>
      </c>
      <c r="AK67" s="502">
        <v>0.16922911213989</v>
      </c>
      <c r="AL67" s="547">
        <v>0.33729016969392001</v>
      </c>
      <c r="AM67" s="504">
        <v>0.21625566958680001</v>
      </c>
      <c r="AO67" s="550">
        <v>0.2371760519492</v>
      </c>
      <c r="AP67" s="487">
        <v>0.31397546448363001</v>
      </c>
      <c r="AQ67" s="492">
        <v>0.35149728329502999</v>
      </c>
      <c r="AS67" s="547">
        <v>0.33104230298004</v>
      </c>
      <c r="AT67" s="492">
        <v>0.34729654969846002</v>
      </c>
      <c r="AU67" s="493">
        <v>0.33935094114492997</v>
      </c>
      <c r="AW67" s="503">
        <v>0.19990349912471</v>
      </c>
      <c r="AX67" s="481">
        <v>0.28793053187522</v>
      </c>
      <c r="AY67" s="547">
        <v>0.33452082018697998</v>
      </c>
    </row>
    <row r="68" spans="1:51" ht="15" customHeight="1" x14ac:dyDescent="0.25">
      <c r="A68" s="474" t="s">
        <v>1</v>
      </c>
      <c r="B68" s="474" t="s">
        <v>172</v>
      </c>
      <c r="C68" s="474" t="s">
        <v>178</v>
      </c>
      <c r="E68" s="502">
        <v>0.17186107375189</v>
      </c>
      <c r="F68" s="490">
        <v>0.14104675888674001</v>
      </c>
      <c r="G68" s="477">
        <v>0</v>
      </c>
      <c r="I68" s="477">
        <v>0</v>
      </c>
      <c r="J68" s="486">
        <v>0.10516965276769</v>
      </c>
      <c r="K68" s="477">
        <v>0</v>
      </c>
      <c r="M68" s="503">
        <v>0.20520028801279999</v>
      </c>
      <c r="N68" s="490">
        <v>0.14480699102103001</v>
      </c>
      <c r="O68" s="477">
        <v>0</v>
      </c>
      <c r="Q68" s="519">
        <v>0.37947997809283002</v>
      </c>
      <c r="R68" s="486">
        <v>0.11045038111136</v>
      </c>
      <c r="S68" s="477">
        <v>0</v>
      </c>
      <c r="U68" s="477">
        <v>0</v>
      </c>
      <c r="V68" s="486">
        <v>0.10510310013323999</v>
      </c>
      <c r="W68" s="477">
        <v>0</v>
      </c>
      <c r="Y68" s="484">
        <v>0.45845681185471998</v>
      </c>
      <c r="Z68" s="486">
        <v>0.10689077947519</v>
      </c>
      <c r="AA68" s="477">
        <v>0</v>
      </c>
      <c r="AC68" s="477">
        <v>0</v>
      </c>
      <c r="AD68" s="477">
        <v>0</v>
      </c>
      <c r="AE68" s="477">
        <v>0</v>
      </c>
      <c r="AG68" s="477">
        <v>0</v>
      </c>
      <c r="AH68" s="477">
        <v>0</v>
      </c>
      <c r="AI68" s="477">
        <v>0</v>
      </c>
      <c r="AK68" s="477">
        <v>0</v>
      </c>
      <c r="AL68" s="477">
        <v>0</v>
      </c>
      <c r="AM68" s="477">
        <v>0</v>
      </c>
      <c r="AO68" s="486">
        <v>9.1736556827610005E-2</v>
      </c>
      <c r="AP68" s="476">
        <v>8.2556326073139993E-2</v>
      </c>
      <c r="AQ68" s="477">
        <v>0</v>
      </c>
      <c r="AS68" s="477">
        <v>0</v>
      </c>
      <c r="AT68" s="476">
        <v>8.5058514601749999E-2</v>
      </c>
      <c r="AU68" s="477">
        <v>0</v>
      </c>
      <c r="AW68" s="486">
        <v>0.10970378745389001</v>
      </c>
      <c r="AX68" s="476">
        <v>7.8081227290489996E-2</v>
      </c>
      <c r="AY68" s="477">
        <v>0</v>
      </c>
    </row>
    <row r="69" spans="1:51" ht="15" customHeight="1" x14ac:dyDescent="0.25">
      <c r="A69" s="474" t="s">
        <v>95</v>
      </c>
      <c r="B69" s="474" t="s">
        <v>107</v>
      </c>
      <c r="C69" s="474" t="s">
        <v>119</v>
      </c>
      <c r="E69" s="482">
        <v>0.41004372725598998</v>
      </c>
      <c r="F69" s="517">
        <v>0.56615177858400001</v>
      </c>
      <c r="G69" s="502">
        <v>0.17831336261756001</v>
      </c>
      <c r="I69" s="501">
        <v>0.32289689474522998</v>
      </c>
      <c r="J69" s="492">
        <v>0.34720719182069998</v>
      </c>
      <c r="K69" s="477">
        <v>0</v>
      </c>
      <c r="M69" s="511">
        <v>0.43059960008728998</v>
      </c>
      <c r="N69" s="483">
        <v>0.63667613222601005</v>
      </c>
      <c r="O69" s="516">
        <v>0.22960670965849</v>
      </c>
      <c r="Q69" s="493">
        <v>0.33952580354541001</v>
      </c>
      <c r="R69" s="485">
        <v>0.12162637640305</v>
      </c>
      <c r="S69" s="477">
        <v>0</v>
      </c>
      <c r="U69" s="477">
        <v>0</v>
      </c>
      <c r="V69" s="477">
        <v>0</v>
      </c>
      <c r="W69" s="477">
        <v>0</v>
      </c>
      <c r="Y69" s="513">
        <v>0.44093597256254002</v>
      </c>
      <c r="Z69" s="479">
        <v>0.16448917627668999</v>
      </c>
      <c r="AA69" s="477">
        <v>0</v>
      </c>
      <c r="AC69" s="477">
        <v>0</v>
      </c>
      <c r="AD69" s="479">
        <v>0.15318451280522999</v>
      </c>
      <c r="AE69" s="477">
        <v>0</v>
      </c>
      <c r="AG69" s="477">
        <v>0</v>
      </c>
      <c r="AH69" s="489">
        <v>0.27955621566632</v>
      </c>
      <c r="AI69" s="477">
        <v>0</v>
      </c>
      <c r="AK69" s="477">
        <v>0</v>
      </c>
      <c r="AL69" s="485">
        <v>0.12307929933297</v>
      </c>
      <c r="AM69" s="477">
        <v>0</v>
      </c>
      <c r="AO69" s="586">
        <v>0.58366522569479995</v>
      </c>
      <c r="AP69" s="551">
        <v>0.36825074215436998</v>
      </c>
      <c r="AQ69" s="486">
        <v>9.8961601712150002E-2</v>
      </c>
      <c r="AS69" s="553">
        <v>0.62881714665768995</v>
      </c>
      <c r="AT69" s="504">
        <v>0.21366150399645001</v>
      </c>
      <c r="AU69" s="477">
        <v>0</v>
      </c>
      <c r="AW69" s="530">
        <v>0.56272660735581004</v>
      </c>
      <c r="AX69" s="508">
        <v>0.42407829580277001</v>
      </c>
      <c r="AY69" s="485">
        <v>0.12994415001349999</v>
      </c>
    </row>
    <row r="70" spans="1:51" ht="15" customHeight="1" x14ac:dyDescent="0.25">
      <c r="A70" s="474" t="s">
        <v>189</v>
      </c>
      <c r="B70" s="474" t="s">
        <v>198</v>
      </c>
      <c r="C70" s="474" t="s">
        <v>199</v>
      </c>
      <c r="E70" s="516">
        <v>0.22803185864646999</v>
      </c>
      <c r="F70" s="523">
        <v>0.72308303898579995</v>
      </c>
      <c r="G70" s="516">
        <v>0.23280691981185</v>
      </c>
      <c r="I70" s="476">
        <v>6.8651737625769996E-2</v>
      </c>
      <c r="J70" s="603">
        <v>0.74269738653240003</v>
      </c>
      <c r="K70" s="503">
        <v>0.20584271713923999</v>
      </c>
      <c r="M70" s="489">
        <v>0.27911874293494998</v>
      </c>
      <c r="N70" s="602">
        <v>0.71814512536908004</v>
      </c>
      <c r="O70" s="550">
        <v>0.24228667847358001</v>
      </c>
      <c r="Q70" s="487">
        <v>0.31378726987967998</v>
      </c>
      <c r="R70" s="557">
        <v>1.1187094212728701</v>
      </c>
      <c r="S70" s="482">
        <v>0.41035207883484998</v>
      </c>
      <c r="U70" s="477">
        <v>2.0087661629560001E-2</v>
      </c>
      <c r="V70" s="531">
        <v>1.1066052483128901</v>
      </c>
      <c r="W70" s="517">
        <v>0.56793127496840001</v>
      </c>
      <c r="Y70" s="482">
        <v>0.41211093843173002</v>
      </c>
      <c r="Z70" s="601">
        <v>1.1269850030766599</v>
      </c>
      <c r="AA70" s="551">
        <v>0.37089216769212002</v>
      </c>
      <c r="AC70" s="504">
        <v>0.21572787140593999</v>
      </c>
      <c r="AD70" s="492">
        <v>0.34831208537883002</v>
      </c>
      <c r="AE70" s="477">
        <v>4.2439855842969998E-2</v>
      </c>
      <c r="AG70" s="477">
        <v>4.7430941623550001E-2</v>
      </c>
      <c r="AH70" s="519">
        <v>0.38039674514569</v>
      </c>
      <c r="AI70" s="477">
        <v>0</v>
      </c>
      <c r="AK70" s="529">
        <v>0.26331189760876</v>
      </c>
      <c r="AL70" s="493">
        <v>0.34231687680237</v>
      </c>
      <c r="AM70" s="476">
        <v>5.0472424622179997E-2</v>
      </c>
      <c r="AO70" s="502">
        <v>0.17659555253077999</v>
      </c>
      <c r="AP70" s="519">
        <v>0.37538572550368998</v>
      </c>
      <c r="AQ70" s="479">
        <v>0.16114308797714</v>
      </c>
      <c r="AS70" s="486">
        <v>0.10695523044096</v>
      </c>
      <c r="AT70" s="493">
        <v>0.34524511180012002</v>
      </c>
      <c r="AU70" s="476">
        <v>8.4970719039399997E-2</v>
      </c>
      <c r="AW70" s="503">
        <v>0.19934816157697999</v>
      </c>
      <c r="AX70" s="488">
        <v>0.38889699024829999</v>
      </c>
      <c r="AY70" s="544">
        <v>0.18805067155374</v>
      </c>
    </row>
    <row r="71" spans="1:51" ht="15" customHeight="1" x14ac:dyDescent="0.25">
      <c r="A71" s="474" t="s">
        <v>34</v>
      </c>
      <c r="B71" s="474" t="s">
        <v>48</v>
      </c>
      <c r="C71" s="474" t="s">
        <v>53</v>
      </c>
      <c r="E71" s="479">
        <v>0.15761883806262</v>
      </c>
      <c r="F71" s="600">
        <v>0.68836785035446002</v>
      </c>
      <c r="G71" s="504">
        <v>0.21111182451048999</v>
      </c>
      <c r="I71" s="486">
        <v>8.8019577431019999E-2</v>
      </c>
      <c r="J71" s="576">
        <v>0.77939256939003998</v>
      </c>
      <c r="K71" s="486">
        <v>0.11112189451311</v>
      </c>
      <c r="M71" s="479">
        <v>0.15529821675248001</v>
      </c>
      <c r="N71" s="524">
        <v>0.60562512457188999</v>
      </c>
      <c r="O71" s="503">
        <v>0.20978274211271</v>
      </c>
      <c r="Q71" s="529">
        <v>0.26798481932122997</v>
      </c>
      <c r="R71" s="599">
        <v>1.5899778268623801</v>
      </c>
      <c r="S71" s="524">
        <v>0.60547254790573002</v>
      </c>
      <c r="U71" s="476">
        <v>5.1509475293869997E-2</v>
      </c>
      <c r="V71" s="598">
        <v>1.7272319630564399</v>
      </c>
      <c r="W71" s="502">
        <v>0.18203862189577</v>
      </c>
      <c r="Y71" s="481">
        <v>0.2862469589444</v>
      </c>
      <c r="Z71" s="597">
        <v>1.41883150707464</v>
      </c>
      <c r="AA71" s="524">
        <v>0.60635392409189004</v>
      </c>
      <c r="AC71" s="490">
        <v>0.14804904739317001</v>
      </c>
      <c r="AD71" s="518">
        <v>0.47931079978340002</v>
      </c>
      <c r="AE71" s="479">
        <v>0.16310275109226</v>
      </c>
      <c r="AG71" s="485">
        <v>0.12162405740167</v>
      </c>
      <c r="AH71" s="482">
        <v>0.41150803852305001</v>
      </c>
      <c r="AI71" s="492">
        <v>0.35065353247170999</v>
      </c>
      <c r="AK71" s="490">
        <v>0.13649241215024999</v>
      </c>
      <c r="AL71" s="521">
        <v>0.43279524470934</v>
      </c>
      <c r="AM71" s="485">
        <v>0.12075360144029</v>
      </c>
      <c r="AO71" s="486">
        <v>8.9462795548199997E-2</v>
      </c>
      <c r="AP71" s="516">
        <v>0.22668362224541</v>
      </c>
      <c r="AQ71" s="486">
        <v>0.10879544191581</v>
      </c>
      <c r="AS71" s="486">
        <v>0.10284685983814</v>
      </c>
      <c r="AT71" s="503">
        <v>0.19968934521973</v>
      </c>
      <c r="AU71" s="476">
        <v>6.5365454997830003E-2</v>
      </c>
      <c r="AW71" s="476">
        <v>7.7797722310989997E-2</v>
      </c>
      <c r="AX71" s="504">
        <v>0.21497448044473999</v>
      </c>
      <c r="AY71" s="486">
        <v>0.10778973782583</v>
      </c>
    </row>
    <row r="72" spans="1:51" ht="15" customHeight="1" x14ac:dyDescent="0.25">
      <c r="A72" s="474" t="s">
        <v>95</v>
      </c>
      <c r="B72" s="474" t="s">
        <v>107</v>
      </c>
      <c r="C72" s="474" t="s">
        <v>115</v>
      </c>
      <c r="E72" s="529">
        <v>0.26336829805078998</v>
      </c>
      <c r="F72" s="481">
        <v>0.28671255711180998</v>
      </c>
      <c r="G72" s="543">
        <v>0.60366570382531004</v>
      </c>
      <c r="I72" s="514">
        <v>0.25799040904120002</v>
      </c>
      <c r="J72" s="544">
        <v>0.19298366558155999</v>
      </c>
      <c r="K72" s="505">
        <v>0.30534808191717</v>
      </c>
      <c r="M72" s="489">
        <v>0.27584645496178001</v>
      </c>
      <c r="N72" s="547">
        <v>0.33648546023045001</v>
      </c>
      <c r="O72" s="538">
        <v>0.73544189047341002</v>
      </c>
      <c r="Q72" s="514">
        <v>0.2498777369147</v>
      </c>
      <c r="R72" s="485">
        <v>0.12531717093092001</v>
      </c>
      <c r="S72" s="490">
        <v>0.14704876938597999</v>
      </c>
      <c r="U72" s="477">
        <v>0</v>
      </c>
      <c r="V72" s="477">
        <v>0</v>
      </c>
      <c r="W72" s="477">
        <v>0</v>
      </c>
      <c r="Y72" s="492">
        <v>0.35308504889891001</v>
      </c>
      <c r="Z72" s="544">
        <v>0.18440349989876001</v>
      </c>
      <c r="AA72" s="544">
        <v>0.19701737884300999</v>
      </c>
      <c r="AC72" s="486">
        <v>0.10307414702963</v>
      </c>
      <c r="AD72" s="477">
        <v>2.2547564227490002E-2</v>
      </c>
      <c r="AE72" s="596">
        <v>1.27749127833599</v>
      </c>
      <c r="AG72" s="477">
        <v>0</v>
      </c>
      <c r="AH72" s="477">
        <v>0</v>
      </c>
      <c r="AI72" s="477">
        <v>0</v>
      </c>
      <c r="AK72" s="490">
        <v>0.13987089622217999</v>
      </c>
      <c r="AL72" s="477">
        <v>2.956719103986E-2</v>
      </c>
      <c r="AM72" s="595">
        <v>1.60865271009289</v>
      </c>
      <c r="AO72" s="501">
        <v>0.32216611554563002</v>
      </c>
      <c r="AP72" s="516">
        <v>0.23446223096047</v>
      </c>
      <c r="AQ72" s="517">
        <v>0.56808863213938998</v>
      </c>
      <c r="AS72" s="558">
        <v>0.50241670251114001</v>
      </c>
      <c r="AT72" s="490">
        <v>0.13413145095483001</v>
      </c>
      <c r="AU72" s="518">
        <v>0.47897470658224001</v>
      </c>
      <c r="AW72" s="489">
        <v>0.27036626293902</v>
      </c>
      <c r="AX72" s="481">
        <v>0.28864814385096998</v>
      </c>
      <c r="AY72" s="568">
        <v>0.62432651857802002</v>
      </c>
    </row>
    <row r="73" spans="1:51" ht="15" customHeight="1" x14ac:dyDescent="0.25">
      <c r="A73" s="474" t="s">
        <v>1</v>
      </c>
      <c r="B73" s="474" t="s">
        <v>180</v>
      </c>
      <c r="C73" s="474" t="s">
        <v>184</v>
      </c>
      <c r="E73" s="504">
        <v>0.21588731932002</v>
      </c>
      <c r="F73" s="540">
        <v>0.89087834839488</v>
      </c>
      <c r="G73" s="476">
        <v>8.3959226435960002E-2</v>
      </c>
      <c r="I73" s="485">
        <v>0.1135605182897</v>
      </c>
      <c r="J73" s="546">
        <v>0.49056475716802</v>
      </c>
      <c r="K73" s="476">
        <v>7.1683256819239996E-2</v>
      </c>
      <c r="M73" s="550">
        <v>0.24406954165267999</v>
      </c>
      <c r="N73" s="594">
        <v>1.0239869043522101</v>
      </c>
      <c r="O73" s="476">
        <v>8.6762743710610005E-2</v>
      </c>
      <c r="Q73" s="550">
        <v>0.23979966961206001</v>
      </c>
      <c r="R73" s="593">
        <v>0.55549996951117997</v>
      </c>
      <c r="S73" s="477">
        <v>4.7039333116810002E-2</v>
      </c>
      <c r="U73" s="485">
        <v>0.13291231083822999</v>
      </c>
      <c r="V73" s="489">
        <v>0.27590070266347</v>
      </c>
      <c r="W73" s="477">
        <v>0</v>
      </c>
      <c r="Y73" s="489">
        <v>0.27075569457087001</v>
      </c>
      <c r="Z73" s="583">
        <v>0.65264246782726998</v>
      </c>
      <c r="AA73" s="476">
        <v>5.8107134593330001E-2</v>
      </c>
      <c r="AC73" s="477">
        <v>3.2972320394809997E-2</v>
      </c>
      <c r="AD73" s="487">
        <v>0.31735991579500999</v>
      </c>
      <c r="AE73" s="477">
        <v>0</v>
      </c>
      <c r="AG73" s="479">
        <v>0.1569161249513</v>
      </c>
      <c r="AH73" s="477">
        <v>3.9327165077959997E-2</v>
      </c>
      <c r="AI73" s="477">
        <v>0</v>
      </c>
      <c r="AK73" s="477">
        <v>0</v>
      </c>
      <c r="AL73" s="519">
        <v>0.37497598114149999</v>
      </c>
      <c r="AM73" s="477">
        <v>0</v>
      </c>
      <c r="AO73" s="514">
        <v>0.25764376163451003</v>
      </c>
      <c r="AP73" s="538">
        <v>0.73187403666594997</v>
      </c>
      <c r="AQ73" s="486">
        <v>9.7852189449810001E-2</v>
      </c>
      <c r="AS73" s="486">
        <v>8.8460189202069994E-2</v>
      </c>
      <c r="AT73" s="552">
        <v>0.39933251949622001</v>
      </c>
      <c r="AU73" s="486">
        <v>0.11244369601499</v>
      </c>
      <c r="AW73" s="505">
        <v>0.30567083824927999</v>
      </c>
      <c r="AX73" s="592">
        <v>0.85466019562956996</v>
      </c>
      <c r="AY73" s="486">
        <v>9.2067575994210005E-2</v>
      </c>
    </row>
    <row r="74" spans="1:51" ht="15" customHeight="1" x14ac:dyDescent="0.25">
      <c r="A74" s="474" t="s">
        <v>1</v>
      </c>
      <c r="B74" s="474" t="s">
        <v>172</v>
      </c>
      <c r="C74" s="474" t="s">
        <v>179</v>
      </c>
      <c r="E74" s="591">
        <v>0.76931266160192002</v>
      </c>
      <c r="F74" s="481">
        <v>0.28727339866787999</v>
      </c>
      <c r="G74" s="502">
        <v>0.1752386872875</v>
      </c>
      <c r="I74" s="590">
        <v>1.20533889087726</v>
      </c>
      <c r="J74" s="477">
        <v>4.6001297983129998E-2</v>
      </c>
      <c r="K74" s="479">
        <v>0.15527568419903001</v>
      </c>
      <c r="M74" s="483">
        <v>0.64031727998121002</v>
      </c>
      <c r="N74" s="488">
        <v>0.39007765569702002</v>
      </c>
      <c r="O74" s="544">
        <v>0.18623647294153001</v>
      </c>
      <c r="Q74" s="504">
        <v>0.22244754929801</v>
      </c>
      <c r="R74" s="476">
        <v>8.6326615597789993E-2</v>
      </c>
      <c r="S74" s="504">
        <v>0.21817762296514001</v>
      </c>
      <c r="U74" s="477">
        <v>0</v>
      </c>
      <c r="V74" s="477">
        <v>2.298609408291E-2</v>
      </c>
      <c r="W74" s="514">
        <v>0.25437085724073999</v>
      </c>
      <c r="Y74" s="505">
        <v>0.30655535358938002</v>
      </c>
      <c r="Z74" s="485">
        <v>0.11435909291613</v>
      </c>
      <c r="AA74" s="504">
        <v>0.21381793332609</v>
      </c>
      <c r="AC74" s="493">
        <v>0.34409715437825</v>
      </c>
      <c r="AD74" s="485">
        <v>0.11708910571063</v>
      </c>
      <c r="AE74" s="479">
        <v>0.15795213786212001</v>
      </c>
      <c r="AG74" s="502">
        <v>0.16995083471943001</v>
      </c>
      <c r="AH74" s="477">
        <v>0</v>
      </c>
      <c r="AI74" s="477">
        <v>0</v>
      </c>
      <c r="AK74" s="552">
        <v>0.40479550470636</v>
      </c>
      <c r="AL74" s="490">
        <v>0.14974641751313</v>
      </c>
      <c r="AM74" s="544">
        <v>0.19398108081366999</v>
      </c>
      <c r="AO74" s="589">
        <v>1.2547522403849301</v>
      </c>
      <c r="AP74" s="514">
        <v>0.25809990615039002</v>
      </c>
      <c r="AQ74" s="502">
        <v>0.17830119384866</v>
      </c>
      <c r="AS74" s="588">
        <v>2.2994016229302301</v>
      </c>
      <c r="AT74" s="477">
        <v>3.2554085274760003E-2</v>
      </c>
      <c r="AU74" s="485">
        <v>0.12178416974429</v>
      </c>
      <c r="AW74" s="587">
        <v>0.92916841674908002</v>
      </c>
      <c r="AX74" s="548">
        <v>0.36240167380042998</v>
      </c>
      <c r="AY74" s="503">
        <v>0.20326969081933999</v>
      </c>
    </row>
    <row r="75" spans="1:51" ht="15" customHeight="1" x14ac:dyDescent="0.25">
      <c r="A75" s="474" t="s">
        <v>1</v>
      </c>
      <c r="B75" s="474" t="s">
        <v>139</v>
      </c>
      <c r="C75" s="474" t="s">
        <v>145</v>
      </c>
      <c r="E75" s="504">
        <v>0.21587919706160999</v>
      </c>
      <c r="F75" s="535">
        <v>0.70525474655039</v>
      </c>
      <c r="G75" s="486">
        <v>0.10836551688074</v>
      </c>
      <c r="I75" s="516">
        <v>0.22629881160747001</v>
      </c>
      <c r="J75" s="510">
        <v>0.65897316519805005</v>
      </c>
      <c r="K75" s="479">
        <v>0.15305088977595999</v>
      </c>
      <c r="M75" s="504">
        <v>0.21711496616570999</v>
      </c>
      <c r="N75" s="538">
        <v>0.73734725646778998</v>
      </c>
      <c r="O75" s="486">
        <v>9.5511278974519997E-2</v>
      </c>
      <c r="Q75" s="504">
        <v>0.2184759234402</v>
      </c>
      <c r="R75" s="520">
        <v>0.52610379248829997</v>
      </c>
      <c r="S75" s="490">
        <v>0.14285482218684001</v>
      </c>
      <c r="U75" s="544">
        <v>0.18918734386624</v>
      </c>
      <c r="V75" s="522">
        <v>0.46823947435730001</v>
      </c>
      <c r="W75" s="479">
        <v>0.16715081623840999</v>
      </c>
      <c r="Y75" s="516">
        <v>0.23344306032642001</v>
      </c>
      <c r="Z75" s="530">
        <v>0.55983138046821002</v>
      </c>
      <c r="AA75" s="490">
        <v>0.13956271219067001</v>
      </c>
      <c r="AC75" s="477">
        <v>2.5033597676839998E-2</v>
      </c>
      <c r="AD75" s="487">
        <v>0.3121389810813</v>
      </c>
      <c r="AE75" s="477">
        <v>0</v>
      </c>
      <c r="AG75" s="477">
        <v>0</v>
      </c>
      <c r="AH75" s="561">
        <v>0.39184792655350997</v>
      </c>
      <c r="AI75" s="477">
        <v>0</v>
      </c>
      <c r="AK75" s="477">
        <v>3.3027139862579998E-2</v>
      </c>
      <c r="AL75" s="505">
        <v>0.30020791282473003</v>
      </c>
      <c r="AM75" s="477">
        <v>0</v>
      </c>
      <c r="AO75" s="489">
        <v>0.27385547266895999</v>
      </c>
      <c r="AP75" s="558">
        <v>0.50239122983830997</v>
      </c>
      <c r="AQ75" s="485">
        <v>0.12735837550345999</v>
      </c>
      <c r="AS75" s="487">
        <v>0.31478551810844002</v>
      </c>
      <c r="AT75" s="484">
        <v>0.46145095855072998</v>
      </c>
      <c r="AU75" s="479">
        <v>0.16005232377055001</v>
      </c>
      <c r="AW75" s="529">
        <v>0.26600197769234002</v>
      </c>
      <c r="AX75" s="545">
        <v>0.52922138825583998</v>
      </c>
      <c r="AY75" s="485">
        <v>0.11793572382759999</v>
      </c>
    </row>
    <row r="76" spans="1:51" ht="15" customHeight="1" x14ac:dyDescent="0.25">
      <c r="A76" s="474" t="s">
        <v>189</v>
      </c>
      <c r="B76" s="474" t="s">
        <v>218</v>
      </c>
      <c r="C76" s="474" t="s">
        <v>227</v>
      </c>
      <c r="E76" s="485">
        <v>0.13327690500677999</v>
      </c>
      <c r="F76" s="509">
        <v>0.69331310906992005</v>
      </c>
      <c r="G76" s="489">
        <v>0.27322757018944999</v>
      </c>
      <c r="I76" s="486">
        <v>0.11212437171179</v>
      </c>
      <c r="J76" s="580">
        <v>0.95986847335878001</v>
      </c>
      <c r="K76" s="487">
        <v>0.31456316574156001</v>
      </c>
      <c r="M76" s="490">
        <v>0.13403709295308</v>
      </c>
      <c r="N76" s="586">
        <v>0.58563554999579004</v>
      </c>
      <c r="O76" s="514">
        <v>0.25193880957002002</v>
      </c>
      <c r="Q76" s="504">
        <v>0.21470700376037</v>
      </c>
      <c r="R76" s="585">
        <v>1.7793585874576501</v>
      </c>
      <c r="S76" s="530">
        <v>0.5588619410558</v>
      </c>
      <c r="U76" s="504">
        <v>0.21871905187561</v>
      </c>
      <c r="V76" s="584">
        <v>2.4854640439196301</v>
      </c>
      <c r="W76" s="563">
        <v>0.77297069245284</v>
      </c>
      <c r="Y76" s="503">
        <v>0.20588189963284001</v>
      </c>
      <c r="Z76" s="564">
        <v>1.48998430473596</v>
      </c>
      <c r="AA76" s="491">
        <v>0.48823881920694001</v>
      </c>
      <c r="AC76" s="477">
        <v>3.4063953426469999E-2</v>
      </c>
      <c r="AD76" s="583">
        <v>0.65573385320263</v>
      </c>
      <c r="AE76" s="476">
        <v>7.0364238549899996E-2</v>
      </c>
      <c r="AG76" s="476">
        <v>8.6073155694139994E-2</v>
      </c>
      <c r="AH76" s="565">
        <v>0.97074532317693996</v>
      </c>
      <c r="AI76" s="477">
        <v>0</v>
      </c>
      <c r="AK76" s="477">
        <v>2.0389482558079999E-2</v>
      </c>
      <c r="AL76" s="530">
        <v>0.56462514366379002</v>
      </c>
      <c r="AM76" s="476">
        <v>7.8166359701819996E-2</v>
      </c>
      <c r="AO76" s="486">
        <v>0.11179296095422001</v>
      </c>
      <c r="AP76" s="490">
        <v>0.14747164024310999</v>
      </c>
      <c r="AQ76" s="550">
        <v>0.23828789988238999</v>
      </c>
      <c r="AS76" s="477">
        <v>4.8523041467449998E-2</v>
      </c>
      <c r="AT76" s="502">
        <v>0.17664979752655</v>
      </c>
      <c r="AU76" s="544">
        <v>0.18503612227508001</v>
      </c>
      <c r="AW76" s="485">
        <v>0.124805491997</v>
      </c>
      <c r="AX76" s="485">
        <v>0.13283218494775001</v>
      </c>
      <c r="AY76" s="550">
        <v>0.24572785710466999</v>
      </c>
    </row>
    <row r="77" spans="1:51" ht="15" customHeight="1" x14ac:dyDescent="0.25">
      <c r="A77" s="474" t="s">
        <v>189</v>
      </c>
      <c r="B77" s="474" t="s">
        <v>198</v>
      </c>
      <c r="C77" s="474" t="s">
        <v>201</v>
      </c>
      <c r="E77" s="486">
        <v>9.4060106542300001E-2</v>
      </c>
      <c r="F77" s="485">
        <v>0.12463695040032</v>
      </c>
      <c r="G77" s="476">
        <v>7.4989528346149997E-2</v>
      </c>
      <c r="I77" s="476">
        <v>7.2034459873869999E-2</v>
      </c>
      <c r="J77" s="485">
        <v>0.12198667726975</v>
      </c>
      <c r="K77" s="477">
        <v>2.5261443369229999E-2</v>
      </c>
      <c r="M77" s="485">
        <v>0.11329573755618</v>
      </c>
      <c r="N77" s="490">
        <v>0.13743996731274</v>
      </c>
      <c r="O77" s="486">
        <v>0.10434831445978</v>
      </c>
      <c r="Q77" s="504">
        <v>0.21078122027206</v>
      </c>
      <c r="R77" s="502">
        <v>0.16928169876325</v>
      </c>
      <c r="S77" s="503">
        <v>0.20006635322187999</v>
      </c>
      <c r="U77" s="479">
        <v>0.16393575531047</v>
      </c>
      <c r="V77" s="503">
        <v>0.20193595427030001</v>
      </c>
      <c r="W77" s="476">
        <v>8.2766017591449997E-2</v>
      </c>
      <c r="Y77" s="514">
        <v>0.25312441415134002</v>
      </c>
      <c r="Z77" s="479">
        <v>0.16721434059679999</v>
      </c>
      <c r="AA77" s="529">
        <v>0.26482593680886002</v>
      </c>
      <c r="AC77" s="477">
        <v>1.4023693466229999E-2</v>
      </c>
      <c r="AD77" s="477">
        <v>1.5338479058459999E-2</v>
      </c>
      <c r="AE77" s="477">
        <v>0</v>
      </c>
      <c r="AG77" s="477">
        <v>0</v>
      </c>
      <c r="AH77" s="477">
        <v>1.385903762708E-2</v>
      </c>
      <c r="AI77" s="477">
        <v>0</v>
      </c>
      <c r="AK77" s="477">
        <v>2.0890114818529999E-2</v>
      </c>
      <c r="AL77" s="477">
        <v>1.7663775285440001E-2</v>
      </c>
      <c r="AM77" s="477">
        <v>0</v>
      </c>
      <c r="AO77" s="477">
        <v>4.3832124541569997E-2</v>
      </c>
      <c r="AP77" s="476">
        <v>5.042198518767E-2</v>
      </c>
      <c r="AQ77" s="477">
        <v>4.7563674034719998E-2</v>
      </c>
      <c r="AS77" s="477">
        <v>3.1173696050040001E-2</v>
      </c>
      <c r="AT77" s="477">
        <v>3.782963670147E-2</v>
      </c>
      <c r="AU77" s="477">
        <v>1.9812786033649998E-2</v>
      </c>
      <c r="AW77" s="476">
        <v>5.3839957014439999E-2</v>
      </c>
      <c r="AX77" s="476">
        <v>6.1707069648979998E-2</v>
      </c>
      <c r="AY77" s="476">
        <v>6.5271454641519996E-2</v>
      </c>
    </row>
    <row r="78" spans="1:51" ht="15" customHeight="1" x14ac:dyDescent="0.25">
      <c r="A78" s="474" t="s">
        <v>1</v>
      </c>
      <c r="B78" s="474" t="s">
        <v>139</v>
      </c>
      <c r="C78" s="474" t="s">
        <v>144</v>
      </c>
      <c r="E78" s="485">
        <v>0.12193654827868</v>
      </c>
      <c r="F78" s="559">
        <v>0.70797161176972001</v>
      </c>
      <c r="G78" s="479">
        <v>0.16202342306115999</v>
      </c>
      <c r="I78" s="516">
        <v>0.23183039050000001</v>
      </c>
      <c r="J78" s="540">
        <v>0.88875330164017996</v>
      </c>
      <c r="K78" s="502">
        <v>0.18292402246622</v>
      </c>
      <c r="M78" s="486">
        <v>8.8056885298009993E-2</v>
      </c>
      <c r="N78" s="543">
        <v>0.60054374463843996</v>
      </c>
      <c r="O78" s="490">
        <v>0.14086254395809999</v>
      </c>
      <c r="Q78" s="544">
        <v>0.18510491343423999</v>
      </c>
      <c r="R78" s="539">
        <v>0.79570882970473</v>
      </c>
      <c r="S78" s="477">
        <v>0</v>
      </c>
      <c r="U78" s="493">
        <v>0.33917061761166001</v>
      </c>
      <c r="V78" s="566">
        <v>1.13731760776003</v>
      </c>
      <c r="W78" s="477">
        <v>0</v>
      </c>
      <c r="Y78" s="490">
        <v>0.13525598381991</v>
      </c>
      <c r="Z78" s="574">
        <v>0.64332209847598998</v>
      </c>
      <c r="AA78" s="477">
        <v>0</v>
      </c>
      <c r="AC78" s="485">
        <v>0.12725911038155999</v>
      </c>
      <c r="AD78" s="505">
        <v>0.30621851958884</v>
      </c>
      <c r="AE78" s="477">
        <v>0</v>
      </c>
      <c r="AG78" s="477">
        <v>0</v>
      </c>
      <c r="AH78" s="503">
        <v>0.20071306878240999</v>
      </c>
      <c r="AI78" s="477">
        <v>0</v>
      </c>
      <c r="AK78" s="490">
        <v>0.13395055778512999</v>
      </c>
      <c r="AL78" s="481">
        <v>0.28315695915340999</v>
      </c>
      <c r="AM78" s="477">
        <v>0</v>
      </c>
      <c r="AO78" s="476">
        <v>7.9551612592060006E-2</v>
      </c>
      <c r="AP78" s="519">
        <v>0.37818592024955</v>
      </c>
      <c r="AQ78" s="479">
        <v>0.1618576140696</v>
      </c>
      <c r="AS78" s="516">
        <v>0.22573602756038999</v>
      </c>
      <c r="AT78" s="521">
        <v>0.43829320177283998</v>
      </c>
      <c r="AU78" s="481">
        <v>0.28693803949084001</v>
      </c>
      <c r="AW78" s="477">
        <v>4.3153737346090001E-2</v>
      </c>
      <c r="AX78" s="547">
        <v>0.33063254305036999</v>
      </c>
      <c r="AY78" s="485">
        <v>0.11958010899093</v>
      </c>
    </row>
    <row r="79" spans="1:51" ht="15" customHeight="1" x14ac:dyDescent="0.25">
      <c r="A79" s="474" t="s">
        <v>189</v>
      </c>
      <c r="B79" s="474" t="s">
        <v>198</v>
      </c>
      <c r="C79" s="474" t="s">
        <v>200</v>
      </c>
      <c r="E79" s="490">
        <v>0.14055748584719999</v>
      </c>
      <c r="F79" s="523">
        <v>0.72345334443060005</v>
      </c>
      <c r="G79" s="503">
        <v>0.21032728227417999</v>
      </c>
      <c r="I79" s="502">
        <v>0.17304764535532</v>
      </c>
      <c r="J79" s="563">
        <v>0.77435385355837005</v>
      </c>
      <c r="K79" s="502">
        <v>0.16905192592172</v>
      </c>
      <c r="M79" s="490">
        <v>0.13643238084805001</v>
      </c>
      <c r="N79" s="538">
        <v>0.73756158315176001</v>
      </c>
      <c r="O79" s="550">
        <v>0.23808839362994</v>
      </c>
      <c r="Q79" s="544">
        <v>0.18382843898664</v>
      </c>
      <c r="R79" s="580">
        <v>0.95720302160290005</v>
      </c>
      <c r="S79" s="504">
        <v>0.21249620999016</v>
      </c>
      <c r="U79" s="486">
        <v>9.6446004744870001E-2</v>
      </c>
      <c r="V79" s="536">
        <v>0.97791748791844002</v>
      </c>
      <c r="W79" s="476">
        <v>8.5211981343939994E-2</v>
      </c>
      <c r="Y79" s="516">
        <v>0.22861208543934999</v>
      </c>
      <c r="Z79" s="582">
        <v>0.99496492703274997</v>
      </c>
      <c r="AA79" s="529">
        <v>0.26575604858663998</v>
      </c>
      <c r="AC79" s="486">
        <v>9.478615370639E-2</v>
      </c>
      <c r="AD79" s="489">
        <v>0.27547341359514999</v>
      </c>
      <c r="AE79" s="476">
        <v>5.5941460039350001E-2</v>
      </c>
      <c r="AG79" s="502">
        <v>0.17079606737882</v>
      </c>
      <c r="AH79" s="487">
        <v>0.31390942846910003</v>
      </c>
      <c r="AI79" s="477">
        <v>0</v>
      </c>
      <c r="AK79" s="476">
        <v>7.5468543699709997E-2</v>
      </c>
      <c r="AL79" s="481">
        <v>0.28316986886507001</v>
      </c>
      <c r="AM79" s="476">
        <v>7.2330198901969997E-2</v>
      </c>
      <c r="AO79" s="485">
        <v>0.12696915343901</v>
      </c>
      <c r="AP79" s="548">
        <v>0.35769330297341001</v>
      </c>
      <c r="AQ79" s="516">
        <v>0.22388987905057001</v>
      </c>
      <c r="AS79" s="516">
        <v>0.22466475260548999</v>
      </c>
      <c r="AT79" s="488">
        <v>0.38947606701317999</v>
      </c>
      <c r="AU79" s="479">
        <v>0.16318646757593999</v>
      </c>
      <c r="AW79" s="486">
        <v>9.7252293171980003E-2</v>
      </c>
      <c r="AX79" s="548">
        <v>0.35881870226478002</v>
      </c>
      <c r="AY79" s="529">
        <v>0.26106707028838</v>
      </c>
    </row>
    <row r="80" spans="1:51" ht="15" customHeight="1" x14ac:dyDescent="0.25">
      <c r="A80" s="474" t="s">
        <v>34</v>
      </c>
      <c r="B80" s="474" t="s">
        <v>35</v>
      </c>
      <c r="C80" s="474" t="s">
        <v>42</v>
      </c>
      <c r="E80" s="503">
        <v>0.20465386134942001</v>
      </c>
      <c r="F80" s="489">
        <v>0.27873202263108998</v>
      </c>
      <c r="G80" s="513">
        <v>0.44789164217531002</v>
      </c>
      <c r="I80" s="479">
        <v>0.16358186606747999</v>
      </c>
      <c r="J80" s="514">
        <v>0.25585110603913003</v>
      </c>
      <c r="K80" s="516">
        <v>0.23467825182544999</v>
      </c>
      <c r="M80" s="550">
        <v>0.23669241438815</v>
      </c>
      <c r="N80" s="505">
        <v>0.30840997510027002</v>
      </c>
      <c r="O80" s="517">
        <v>0.56794699353472999</v>
      </c>
      <c r="Q80" s="502">
        <v>0.18274902563673001</v>
      </c>
      <c r="R80" s="488">
        <v>0.38624428402216998</v>
      </c>
      <c r="S80" s="581">
        <v>0.75281270764108998</v>
      </c>
      <c r="U80" s="485">
        <v>0.1305393899332</v>
      </c>
      <c r="V80" s="492">
        <v>0.34740380763235001</v>
      </c>
      <c r="W80" s="505">
        <v>0.30755779107918002</v>
      </c>
      <c r="Y80" s="504">
        <v>0.21813670892343001</v>
      </c>
      <c r="Z80" s="511">
        <v>0.43060893090792002</v>
      </c>
      <c r="AA80" s="580">
        <v>0.96359896711477</v>
      </c>
      <c r="AC80" s="485">
        <v>0.12563944460036</v>
      </c>
      <c r="AD80" s="485">
        <v>0.12092847225669</v>
      </c>
      <c r="AE80" s="477">
        <v>0</v>
      </c>
      <c r="AG80" s="486">
        <v>0.10274310486146</v>
      </c>
      <c r="AH80" s="485">
        <v>0.12875015400525999</v>
      </c>
      <c r="AI80" s="477">
        <v>0</v>
      </c>
      <c r="AK80" s="490">
        <v>0.14402090533591</v>
      </c>
      <c r="AL80" s="485">
        <v>0.12938894727481001</v>
      </c>
      <c r="AM80" s="477">
        <v>0</v>
      </c>
      <c r="AO80" s="550">
        <v>0.24347131779254</v>
      </c>
      <c r="AP80" s="503">
        <v>0.20189779247084999</v>
      </c>
      <c r="AQ80" s="516">
        <v>0.23436981573584001</v>
      </c>
      <c r="AS80" s="503">
        <v>0.20272206421809</v>
      </c>
      <c r="AT80" s="502">
        <v>0.17712399131890999</v>
      </c>
      <c r="AU80" s="544">
        <v>0.18406034536924001</v>
      </c>
      <c r="AW80" s="489">
        <v>0.27838810636764</v>
      </c>
      <c r="AX80" s="516">
        <v>0.22728008261627999</v>
      </c>
      <c r="AY80" s="489">
        <v>0.27321144605806003</v>
      </c>
    </row>
    <row r="81" spans="1:51" ht="15" customHeight="1" x14ac:dyDescent="0.25">
      <c r="A81" s="474" t="s">
        <v>189</v>
      </c>
      <c r="B81" s="474" t="s">
        <v>218</v>
      </c>
      <c r="C81" s="474" t="s">
        <v>222</v>
      </c>
      <c r="E81" s="490">
        <v>0.13427946449160999</v>
      </c>
      <c r="F81" s="513">
        <v>0.44318376820306998</v>
      </c>
      <c r="G81" s="490">
        <v>0.13583253781575</v>
      </c>
      <c r="I81" s="485">
        <v>0.12363255350381</v>
      </c>
      <c r="J81" s="515">
        <v>0.45359447796926999</v>
      </c>
      <c r="K81" s="479">
        <v>0.15794025571343001</v>
      </c>
      <c r="M81" s="490">
        <v>0.14012629961810999</v>
      </c>
      <c r="N81" s="513">
        <v>0.44588584365711997</v>
      </c>
      <c r="O81" s="485">
        <v>0.13075811572859999</v>
      </c>
      <c r="Q81" s="502">
        <v>0.17534794788384001</v>
      </c>
      <c r="R81" s="511">
        <v>0.43106030172613002</v>
      </c>
      <c r="S81" s="479">
        <v>0.15478389734941</v>
      </c>
      <c r="U81" s="476">
        <v>5.1678827281249999E-2</v>
      </c>
      <c r="V81" s="522">
        <v>0.46761083143239002</v>
      </c>
      <c r="W81" s="511">
        <v>0.42615329291117998</v>
      </c>
      <c r="Y81" s="504">
        <v>0.22121371204554999</v>
      </c>
      <c r="Z81" s="508">
        <v>0.42265044503624999</v>
      </c>
      <c r="AA81" s="476">
        <v>8.3401821873009999E-2</v>
      </c>
      <c r="AC81" s="476">
        <v>5.4248050916119998E-2</v>
      </c>
      <c r="AD81" s="485">
        <v>0.13053491957534</v>
      </c>
      <c r="AE81" s="477">
        <v>0</v>
      </c>
      <c r="AG81" s="476">
        <v>8.1349287340660006E-2</v>
      </c>
      <c r="AH81" s="476">
        <v>7.1358689278810006E-2</v>
      </c>
      <c r="AI81" s="477">
        <v>0</v>
      </c>
      <c r="AK81" s="477">
        <v>4.7368359627180001E-2</v>
      </c>
      <c r="AL81" s="490">
        <v>0.14769407669477</v>
      </c>
      <c r="AM81" s="477">
        <v>0</v>
      </c>
      <c r="AO81" s="485">
        <v>0.13281919859024</v>
      </c>
      <c r="AP81" s="487">
        <v>0.31546040585528001</v>
      </c>
      <c r="AQ81" s="479">
        <v>0.16099232531621999</v>
      </c>
      <c r="AS81" s="544">
        <v>0.18343999667526001</v>
      </c>
      <c r="AT81" s="550">
        <v>0.24486718740277999</v>
      </c>
      <c r="AU81" s="485">
        <v>0.13116072509807999</v>
      </c>
      <c r="AW81" s="485">
        <v>0.11826709725622001</v>
      </c>
      <c r="AX81" s="492">
        <v>0.35028131057405998</v>
      </c>
      <c r="AY81" s="502">
        <v>0.17443222371542999</v>
      </c>
    </row>
    <row r="82" spans="1:51" ht="15" customHeight="1" x14ac:dyDescent="0.25">
      <c r="A82" s="474" t="s">
        <v>189</v>
      </c>
      <c r="B82" s="474" t="s">
        <v>218</v>
      </c>
      <c r="C82" s="474" t="s">
        <v>219</v>
      </c>
      <c r="E82" s="522">
        <v>0.46540303739914002</v>
      </c>
      <c r="F82" s="549">
        <v>0.57910364400326997</v>
      </c>
      <c r="G82" s="529">
        <v>0.26191278195946999</v>
      </c>
      <c r="I82" s="579">
        <v>1.1779253622211701</v>
      </c>
      <c r="J82" s="574">
        <v>0.64590532129986999</v>
      </c>
      <c r="K82" s="482">
        <v>0.40958070052273998</v>
      </c>
      <c r="M82" s="514">
        <v>0.24986794816637001</v>
      </c>
      <c r="N82" s="506">
        <v>0.54708649607259996</v>
      </c>
      <c r="O82" s="504">
        <v>0.21379726087875001</v>
      </c>
      <c r="Q82" s="479">
        <v>0.16623571350350999</v>
      </c>
      <c r="R82" s="578">
        <v>1.2207681119584399</v>
      </c>
      <c r="S82" s="513">
        <v>0.44837315870776001</v>
      </c>
      <c r="U82" s="496">
        <v>0.29208793382268999</v>
      </c>
      <c r="V82" s="577">
        <v>1.25927802880289</v>
      </c>
      <c r="W82" s="480">
        <v>0.61935732742748995</v>
      </c>
      <c r="Y82" s="485">
        <v>0.12495777896061</v>
      </c>
      <c r="Z82" s="573">
        <v>1.18868087304919</v>
      </c>
      <c r="AA82" s="561">
        <v>0.3984285568516</v>
      </c>
      <c r="AC82" s="476">
        <v>5.7143294162920001E-2</v>
      </c>
      <c r="AD82" s="479">
        <v>0.16250192413111</v>
      </c>
      <c r="AE82" s="477">
        <v>0</v>
      </c>
      <c r="AG82" s="489">
        <v>0.27587094928431</v>
      </c>
      <c r="AH82" s="477">
        <v>3.4570132183939999E-2</v>
      </c>
      <c r="AI82" s="477">
        <v>0</v>
      </c>
      <c r="AK82" s="477">
        <v>0</v>
      </c>
      <c r="AL82" s="544">
        <v>0.18685555474384999</v>
      </c>
      <c r="AM82" s="477">
        <v>0</v>
      </c>
      <c r="AO82" s="576">
        <v>0.78586520277625005</v>
      </c>
      <c r="AP82" s="479">
        <v>0.15409340966651999</v>
      </c>
      <c r="AQ82" s="504">
        <v>0.21803729100673</v>
      </c>
      <c r="AS82" s="575">
        <v>2.0217600539593898</v>
      </c>
      <c r="AT82" s="490">
        <v>0.15098024293800999</v>
      </c>
      <c r="AU82" s="514">
        <v>0.24710613072807999</v>
      </c>
      <c r="AW82" s="482">
        <v>0.41007159042345998</v>
      </c>
      <c r="AX82" s="479">
        <v>0.15308699719654001</v>
      </c>
      <c r="AY82" s="503">
        <v>0.20516868149987</v>
      </c>
    </row>
    <row r="83" spans="1:51" ht="15" customHeight="1" x14ac:dyDescent="0.25">
      <c r="A83" s="474" t="s">
        <v>95</v>
      </c>
      <c r="B83" s="474" t="s">
        <v>107</v>
      </c>
      <c r="C83" s="474" t="s">
        <v>110</v>
      </c>
      <c r="E83" s="487">
        <v>0.31863698214729003</v>
      </c>
      <c r="F83" s="574">
        <v>0.64299727786995997</v>
      </c>
      <c r="G83" s="573">
        <v>1.1854906111032799</v>
      </c>
      <c r="I83" s="516">
        <v>0.22738390701814001</v>
      </c>
      <c r="J83" s="477">
        <v>2.1261148634840001E-2</v>
      </c>
      <c r="K83" s="572">
        <v>2.1529867101442699</v>
      </c>
      <c r="M83" s="493">
        <v>0.34385449027593001</v>
      </c>
      <c r="N83" s="571">
        <v>0.86176598848145003</v>
      </c>
      <c r="O83" s="537">
        <v>0.88008959963059996</v>
      </c>
      <c r="Q83" s="479">
        <v>0.16123486962460001</v>
      </c>
      <c r="R83" s="477">
        <v>0</v>
      </c>
      <c r="S83" s="477">
        <v>0</v>
      </c>
      <c r="U83" s="477">
        <v>0</v>
      </c>
      <c r="V83" s="477">
        <v>0</v>
      </c>
      <c r="W83" s="477">
        <v>0</v>
      </c>
      <c r="Y83" s="504">
        <v>0.21126514652643999</v>
      </c>
      <c r="Z83" s="477">
        <v>0</v>
      </c>
      <c r="AA83" s="477">
        <v>0</v>
      </c>
      <c r="AC83" s="477">
        <v>0</v>
      </c>
      <c r="AD83" s="477">
        <v>0</v>
      </c>
      <c r="AE83" s="477">
        <v>0</v>
      </c>
      <c r="AG83" s="477">
        <v>0</v>
      </c>
      <c r="AH83" s="477">
        <v>0</v>
      </c>
      <c r="AI83" s="477">
        <v>0</v>
      </c>
      <c r="AK83" s="477">
        <v>0</v>
      </c>
      <c r="AL83" s="477">
        <v>0</v>
      </c>
      <c r="AM83" s="477">
        <v>0</v>
      </c>
      <c r="AO83" s="520">
        <v>0.51969828118773997</v>
      </c>
      <c r="AP83" s="550">
        <v>0.24401280242383999</v>
      </c>
      <c r="AQ83" s="478">
        <v>0.84591244237660002</v>
      </c>
      <c r="AS83" s="513">
        <v>0.44281286914080997</v>
      </c>
      <c r="AT83" s="477">
        <v>0</v>
      </c>
      <c r="AU83" s="570">
        <v>2.25147678991036</v>
      </c>
      <c r="AW83" s="569">
        <v>0.53923711057367996</v>
      </c>
      <c r="AX83" s="493">
        <v>0.33864691299465999</v>
      </c>
      <c r="AY83" s="551">
        <v>0.37355995173887002</v>
      </c>
    </row>
    <row r="84" spans="1:51" ht="15" customHeight="1" x14ac:dyDescent="0.25">
      <c r="A84" s="474" t="s">
        <v>95</v>
      </c>
      <c r="B84" s="474" t="s">
        <v>107</v>
      </c>
      <c r="C84" s="474" t="s">
        <v>120</v>
      </c>
      <c r="E84" s="516">
        <v>0.23134578157456001</v>
      </c>
      <c r="F84" s="481">
        <v>0.28393031555950998</v>
      </c>
      <c r="G84" s="476">
        <v>8.1973639692850001E-2</v>
      </c>
      <c r="I84" s="486">
        <v>0.10947443624090999</v>
      </c>
      <c r="J84" s="477">
        <v>3.0708667440320001E-2</v>
      </c>
      <c r="K84" s="477">
        <v>0</v>
      </c>
      <c r="M84" s="529">
        <v>0.26742215917597001</v>
      </c>
      <c r="N84" s="519">
        <v>0.37439926485212999</v>
      </c>
      <c r="O84" s="486">
        <v>0.10694724537265</v>
      </c>
      <c r="Q84" s="479">
        <v>0.15608569883014001</v>
      </c>
      <c r="R84" s="476">
        <v>5.5913682175640002E-2</v>
      </c>
      <c r="S84" s="477">
        <v>0</v>
      </c>
      <c r="U84" s="477">
        <v>0</v>
      </c>
      <c r="V84" s="477">
        <v>0</v>
      </c>
      <c r="W84" s="477">
        <v>0</v>
      </c>
      <c r="Y84" s="503">
        <v>0.20538114056116999</v>
      </c>
      <c r="Z84" s="476">
        <v>7.6616508123889995E-2</v>
      </c>
      <c r="AA84" s="477">
        <v>0</v>
      </c>
      <c r="AC84" s="479">
        <v>0.16096272264309</v>
      </c>
      <c r="AD84" s="476">
        <v>7.0421486504930006E-2</v>
      </c>
      <c r="AE84" s="477">
        <v>0</v>
      </c>
      <c r="AG84" s="477">
        <v>0</v>
      </c>
      <c r="AH84" s="477">
        <v>0</v>
      </c>
      <c r="AI84" s="477">
        <v>0</v>
      </c>
      <c r="AK84" s="503">
        <v>0.20339890006896</v>
      </c>
      <c r="AL84" s="476">
        <v>8.5992644618280004E-2</v>
      </c>
      <c r="AM84" s="477">
        <v>0</v>
      </c>
      <c r="AO84" s="505">
        <v>0.30186076657277</v>
      </c>
      <c r="AP84" s="550">
        <v>0.23622004830063001</v>
      </c>
      <c r="AQ84" s="490">
        <v>0.13648291798935</v>
      </c>
      <c r="AS84" s="504">
        <v>0.21319314038149001</v>
      </c>
      <c r="AT84" s="477">
        <v>0</v>
      </c>
      <c r="AU84" s="477">
        <v>0</v>
      </c>
      <c r="AW84" s="501">
        <v>0.32763666381804002</v>
      </c>
      <c r="AX84" s="547">
        <v>0.32921516033399001</v>
      </c>
      <c r="AY84" s="502">
        <v>0.18157791233609999</v>
      </c>
    </row>
    <row r="85" spans="1:51" ht="15" customHeight="1" x14ac:dyDescent="0.25">
      <c r="A85" s="474" t="s">
        <v>1</v>
      </c>
      <c r="B85" s="474" t="s">
        <v>139</v>
      </c>
      <c r="C85" s="474" t="s">
        <v>155</v>
      </c>
      <c r="E85" s="476">
        <v>7.4708364295770005E-2</v>
      </c>
      <c r="F85" s="486">
        <v>9.5215976497319998E-2</v>
      </c>
      <c r="G85" s="476">
        <v>7.9415105738040004E-2</v>
      </c>
      <c r="I85" s="486">
        <v>0.11061919786578001</v>
      </c>
      <c r="J85" s="476">
        <v>7.2402830392610001E-2</v>
      </c>
      <c r="K85" s="477">
        <v>0</v>
      </c>
      <c r="M85" s="476">
        <v>6.2721530572769996E-2</v>
      </c>
      <c r="N85" s="486">
        <v>0.1008534737843</v>
      </c>
      <c r="O85" s="486">
        <v>0.10033416783188</v>
      </c>
      <c r="Q85" s="490">
        <v>0.15121400395587001</v>
      </c>
      <c r="R85" s="477">
        <v>4.0626391914319999E-2</v>
      </c>
      <c r="S85" s="477">
        <v>0</v>
      </c>
      <c r="U85" s="477">
        <v>0</v>
      </c>
      <c r="V85" s="476">
        <v>5.1683581123269998E-2</v>
      </c>
      <c r="W85" s="477">
        <v>0</v>
      </c>
      <c r="Y85" s="544">
        <v>0.19268140806025999</v>
      </c>
      <c r="Z85" s="477">
        <v>3.5939464539460002E-2</v>
      </c>
      <c r="AA85" s="477">
        <v>0</v>
      </c>
      <c r="AC85" s="477">
        <v>0</v>
      </c>
      <c r="AD85" s="477">
        <v>0</v>
      </c>
      <c r="AE85" s="477">
        <v>0</v>
      </c>
      <c r="AG85" s="477">
        <v>0</v>
      </c>
      <c r="AH85" s="477">
        <v>0</v>
      </c>
      <c r="AI85" s="477">
        <v>0</v>
      </c>
      <c r="AK85" s="477">
        <v>0</v>
      </c>
      <c r="AL85" s="477">
        <v>0</v>
      </c>
      <c r="AM85" s="477">
        <v>0</v>
      </c>
      <c r="AO85" s="477">
        <v>4.8739864026359998E-2</v>
      </c>
      <c r="AP85" s="476">
        <v>6.2932986523010007E-2</v>
      </c>
      <c r="AQ85" s="485">
        <v>0.13222305858533001</v>
      </c>
      <c r="AS85" s="504">
        <v>0.21542247660073</v>
      </c>
      <c r="AT85" s="476">
        <v>6.2740232579519994E-2</v>
      </c>
      <c r="AU85" s="477">
        <v>0</v>
      </c>
      <c r="AW85" s="477">
        <v>0</v>
      </c>
      <c r="AX85" s="476">
        <v>6.177163081901E-2</v>
      </c>
      <c r="AY85" s="502">
        <v>0.17035005125576999</v>
      </c>
    </row>
    <row r="86" spans="1:51" ht="15" customHeight="1" x14ac:dyDescent="0.25">
      <c r="A86" s="474" t="s">
        <v>95</v>
      </c>
      <c r="B86" s="474" t="s">
        <v>107</v>
      </c>
      <c r="C86" s="474" t="s">
        <v>113</v>
      </c>
      <c r="E86" s="481">
        <v>0.28826466944334</v>
      </c>
      <c r="F86" s="514">
        <v>0.25003200182261998</v>
      </c>
      <c r="G86" s="488">
        <v>0.38303223397843</v>
      </c>
      <c r="I86" s="504">
        <v>0.21414167975796</v>
      </c>
      <c r="J86" s="477">
        <v>0</v>
      </c>
      <c r="K86" s="477">
        <v>0</v>
      </c>
      <c r="M86" s="505">
        <v>0.30176263262887998</v>
      </c>
      <c r="N86" s="501">
        <v>0.32794253245510002</v>
      </c>
      <c r="O86" s="491">
        <v>0.48272263731568998</v>
      </c>
      <c r="Q86" s="490">
        <v>0.14586604505810999</v>
      </c>
      <c r="R86" s="476">
        <v>5.2252753662639997E-2</v>
      </c>
      <c r="S86" s="477">
        <v>0</v>
      </c>
      <c r="U86" s="568">
        <v>0.62658365044765996</v>
      </c>
      <c r="V86" s="477">
        <v>0</v>
      </c>
      <c r="W86" s="477">
        <v>0</v>
      </c>
      <c r="Y86" s="477">
        <v>0</v>
      </c>
      <c r="Z86" s="476">
        <v>6.9164048115740007E-2</v>
      </c>
      <c r="AA86" s="477">
        <v>0</v>
      </c>
      <c r="AC86" s="477">
        <v>0</v>
      </c>
      <c r="AD86" s="477">
        <v>0</v>
      </c>
      <c r="AE86" s="477">
        <v>0</v>
      </c>
      <c r="AG86" s="477">
        <v>0</v>
      </c>
      <c r="AH86" s="477">
        <v>0</v>
      </c>
      <c r="AI86" s="477">
        <v>0</v>
      </c>
      <c r="AK86" s="477">
        <v>0</v>
      </c>
      <c r="AL86" s="477">
        <v>0</v>
      </c>
      <c r="AM86" s="477">
        <v>0</v>
      </c>
      <c r="AO86" s="522">
        <v>0.47016090921802001</v>
      </c>
      <c r="AP86" s="501">
        <v>0.32009276163987999</v>
      </c>
      <c r="AQ86" s="514">
        <v>0.25509350014003002</v>
      </c>
      <c r="AS86" s="477">
        <v>0</v>
      </c>
      <c r="AT86" s="477">
        <v>0</v>
      </c>
      <c r="AU86" s="477">
        <v>0</v>
      </c>
      <c r="AW86" s="567">
        <v>0.59153513747504005</v>
      </c>
      <c r="AX86" s="511">
        <v>0.43092916319801</v>
      </c>
      <c r="AY86" s="501">
        <v>0.32783179417253</v>
      </c>
    </row>
    <row r="87" spans="1:51" ht="15" customHeight="1" x14ac:dyDescent="0.25">
      <c r="A87" s="474" t="s">
        <v>1</v>
      </c>
      <c r="B87" s="474" t="s">
        <v>180</v>
      </c>
      <c r="C87" s="474" t="s">
        <v>187</v>
      </c>
      <c r="E87" s="513">
        <v>0.44638240251459999</v>
      </c>
      <c r="F87" s="566">
        <v>1.1378307282884801</v>
      </c>
      <c r="G87" s="519">
        <v>0.37960414406977</v>
      </c>
      <c r="I87" s="565">
        <v>0.96982925130147002</v>
      </c>
      <c r="J87" s="522">
        <v>0.46941399326687</v>
      </c>
      <c r="K87" s="553">
        <v>0.63019473177295005</v>
      </c>
      <c r="M87" s="489">
        <v>0.27572697916797001</v>
      </c>
      <c r="N87" s="564">
        <v>1.4864804410401</v>
      </c>
      <c r="O87" s="505">
        <v>0.30535893101748002</v>
      </c>
      <c r="Q87" s="490">
        <v>0.13552552824663</v>
      </c>
      <c r="R87" s="553">
        <v>0.63113090310543996</v>
      </c>
      <c r="S87" s="561">
        <v>0.39877226500266999</v>
      </c>
      <c r="U87" s="547">
        <v>0.33385217052541</v>
      </c>
      <c r="V87" s="551">
        <v>0.37316120727759999</v>
      </c>
      <c r="W87" s="477">
        <v>0</v>
      </c>
      <c r="Y87" s="476">
        <v>6.5156698400739996E-2</v>
      </c>
      <c r="Z87" s="563">
        <v>0.77780521052898</v>
      </c>
      <c r="AA87" s="506">
        <v>0.54535028166241994</v>
      </c>
      <c r="AC87" s="544">
        <v>0.18634684410027999</v>
      </c>
      <c r="AD87" s="476">
        <v>6.1145314436620003E-2</v>
      </c>
      <c r="AE87" s="477">
        <v>0</v>
      </c>
      <c r="AG87" s="562">
        <v>0.78829099539457004</v>
      </c>
      <c r="AH87" s="477">
        <v>0</v>
      </c>
      <c r="AI87" s="477">
        <v>0</v>
      </c>
      <c r="AK87" s="477">
        <v>0</v>
      </c>
      <c r="AL87" s="476">
        <v>8.1842912338079998E-2</v>
      </c>
      <c r="AM87" s="477">
        <v>0</v>
      </c>
      <c r="AO87" s="523">
        <v>0.72805160705723004</v>
      </c>
      <c r="AP87" s="524">
        <v>0.61189447278497999</v>
      </c>
      <c r="AQ87" s="561">
        <v>0.39501632214379001</v>
      </c>
      <c r="AS87" s="560">
        <v>1.44427607305603</v>
      </c>
      <c r="AT87" s="516">
        <v>0.22649573031900999</v>
      </c>
      <c r="AU87" s="559">
        <v>0.70609659431370997</v>
      </c>
      <c r="AW87" s="558">
        <v>0.49892152772318998</v>
      </c>
      <c r="AX87" s="555">
        <v>0.82509780073383998</v>
      </c>
      <c r="AY87" s="481">
        <v>0.28802589511427001</v>
      </c>
    </row>
    <row r="88" spans="1:51" ht="15" customHeight="1" x14ac:dyDescent="0.25">
      <c r="A88" s="474" t="s">
        <v>34</v>
      </c>
      <c r="B88" s="474" t="s">
        <v>35</v>
      </c>
      <c r="C88" s="474" t="s">
        <v>37</v>
      </c>
      <c r="E88" s="486">
        <v>0.10742484493298</v>
      </c>
      <c r="F88" s="477">
        <v>4.3102304724079998E-2</v>
      </c>
      <c r="G88" s="476">
        <v>5.0752344461079998E-2</v>
      </c>
      <c r="I88" s="486">
        <v>8.7946401318960005E-2</v>
      </c>
      <c r="J88" s="477">
        <v>3.2893119812060001E-2</v>
      </c>
      <c r="K88" s="477">
        <v>2.3131148345560001E-2</v>
      </c>
      <c r="M88" s="485">
        <v>0.12396484691162001</v>
      </c>
      <c r="N88" s="476">
        <v>5.1059912517779998E-2</v>
      </c>
      <c r="O88" s="476">
        <v>6.6101223764190004E-2</v>
      </c>
      <c r="Q88" s="485">
        <v>0.13287635328899999</v>
      </c>
      <c r="R88" s="477">
        <v>6.4908451685200003E-3</v>
      </c>
      <c r="S88" s="477">
        <v>3.5543390262180001E-2</v>
      </c>
      <c r="U88" s="477">
        <v>0</v>
      </c>
      <c r="V88" s="477">
        <v>0</v>
      </c>
      <c r="W88" s="477">
        <v>0</v>
      </c>
      <c r="Y88" s="503">
        <v>0.19947804410707001</v>
      </c>
      <c r="Z88" s="477">
        <v>1.014741601557E-2</v>
      </c>
      <c r="AA88" s="476">
        <v>5.0593838371870002E-2</v>
      </c>
      <c r="AC88" s="486">
        <v>9.9656859954789997E-2</v>
      </c>
      <c r="AD88" s="477">
        <v>0</v>
      </c>
      <c r="AE88" s="477">
        <v>0</v>
      </c>
      <c r="AG88" s="477">
        <v>0</v>
      </c>
      <c r="AH88" s="477">
        <v>0</v>
      </c>
      <c r="AI88" s="477">
        <v>0</v>
      </c>
      <c r="AK88" s="490">
        <v>0.14367474744948</v>
      </c>
      <c r="AL88" s="477">
        <v>0</v>
      </c>
      <c r="AM88" s="477">
        <v>0</v>
      </c>
      <c r="AO88" s="486">
        <v>9.3445536575100005E-2</v>
      </c>
      <c r="AP88" s="476">
        <v>5.2101894463509997E-2</v>
      </c>
      <c r="AQ88" s="477">
        <v>4.2250338478009998E-2</v>
      </c>
      <c r="AS88" s="502">
        <v>0.17126892821367001</v>
      </c>
      <c r="AT88" s="477">
        <v>3.048273108868E-2</v>
      </c>
      <c r="AU88" s="477">
        <v>3.6283951489600001E-2</v>
      </c>
      <c r="AW88" s="476">
        <v>6.9429748221569998E-2</v>
      </c>
      <c r="AX88" s="476">
        <v>6.6857405080669993E-2</v>
      </c>
      <c r="AY88" s="477">
        <v>4.8097901573219998E-2</v>
      </c>
    </row>
    <row r="89" spans="1:51" ht="15" customHeight="1" x14ac:dyDescent="0.25">
      <c r="A89" s="474" t="s">
        <v>95</v>
      </c>
      <c r="B89" s="474" t="s">
        <v>107</v>
      </c>
      <c r="C89" s="474" t="s">
        <v>118</v>
      </c>
      <c r="E89" s="544">
        <v>0.19519444164732</v>
      </c>
      <c r="F89" s="476">
        <v>5.5974543288900003E-2</v>
      </c>
      <c r="G89" s="557">
        <v>1.1204567540847801</v>
      </c>
      <c r="I89" s="479">
        <v>0.16791427042207999</v>
      </c>
      <c r="J89" s="477">
        <v>7.8502702508800003E-3</v>
      </c>
      <c r="K89" s="556">
        <v>1.98737234513649</v>
      </c>
      <c r="M89" s="503">
        <v>0.20149984160814999</v>
      </c>
      <c r="N89" s="476">
        <v>7.2621343045869993E-2</v>
      </c>
      <c r="O89" s="478">
        <v>0.84612830480612999</v>
      </c>
      <c r="Q89" s="485">
        <v>0.11852541497258</v>
      </c>
      <c r="R89" s="477">
        <v>1.0614668745090001E-2</v>
      </c>
      <c r="S89" s="477">
        <v>0</v>
      </c>
      <c r="U89" s="550">
        <v>0.24566057401722999</v>
      </c>
      <c r="V89" s="477">
        <v>0</v>
      </c>
      <c r="W89" s="477">
        <v>0</v>
      </c>
      <c r="Y89" s="476">
        <v>7.7376286205990005E-2</v>
      </c>
      <c r="Z89" s="477">
        <v>1.4432436694220001E-2</v>
      </c>
      <c r="AA89" s="477">
        <v>0</v>
      </c>
      <c r="AC89" s="477">
        <v>0</v>
      </c>
      <c r="AD89" s="477">
        <v>0</v>
      </c>
      <c r="AE89" s="477">
        <v>0</v>
      </c>
      <c r="AG89" s="477">
        <v>0</v>
      </c>
      <c r="AH89" s="477">
        <v>0</v>
      </c>
      <c r="AI89" s="477">
        <v>0</v>
      </c>
      <c r="AK89" s="477">
        <v>0</v>
      </c>
      <c r="AL89" s="477">
        <v>0</v>
      </c>
      <c r="AM89" s="477">
        <v>0</v>
      </c>
      <c r="AO89" s="505">
        <v>0.30562844945280998</v>
      </c>
      <c r="AP89" s="477">
        <v>1.7937631813239999E-2</v>
      </c>
      <c r="AQ89" s="555">
        <v>0.82911860442309004</v>
      </c>
      <c r="AS89" s="479">
        <v>0.16350013600041999</v>
      </c>
      <c r="AT89" s="477">
        <v>0</v>
      </c>
      <c r="AU89" s="554">
        <v>1.4548003849100899</v>
      </c>
      <c r="AW89" s="493">
        <v>0.34561919080635001</v>
      </c>
      <c r="AX89" s="477">
        <v>2.480602286173E-2</v>
      </c>
      <c r="AY89" s="480">
        <v>0.61567689011187998</v>
      </c>
    </row>
    <row r="90" spans="1:51" ht="15" customHeight="1" x14ac:dyDescent="0.25">
      <c r="A90" s="474" t="s">
        <v>95</v>
      </c>
      <c r="B90" s="474" t="s">
        <v>96</v>
      </c>
      <c r="C90" s="474" t="s">
        <v>99</v>
      </c>
      <c r="E90" s="516">
        <v>0.22503427371347001</v>
      </c>
      <c r="F90" s="476">
        <v>6.4872939542120006E-2</v>
      </c>
      <c r="G90" s="484">
        <v>0.46133700309464998</v>
      </c>
      <c r="I90" s="490">
        <v>0.13961602715853</v>
      </c>
      <c r="J90" s="477">
        <v>0</v>
      </c>
      <c r="K90" s="504">
        <v>0.22032594928502</v>
      </c>
      <c r="M90" s="514">
        <v>0.24705000279903</v>
      </c>
      <c r="N90" s="476">
        <v>8.6754782398910005E-2</v>
      </c>
      <c r="O90" s="520">
        <v>0.52693349700559999</v>
      </c>
      <c r="Q90" s="486">
        <v>9.7603337652449995E-2</v>
      </c>
      <c r="R90" s="477">
        <v>0</v>
      </c>
      <c r="S90" s="477">
        <v>0</v>
      </c>
      <c r="U90" s="482">
        <v>0.40851981761268003</v>
      </c>
      <c r="V90" s="477">
        <v>0</v>
      </c>
      <c r="W90" s="477">
        <v>0</v>
      </c>
      <c r="Y90" s="477">
        <v>0</v>
      </c>
      <c r="Z90" s="477">
        <v>0</v>
      </c>
      <c r="AA90" s="477">
        <v>0</v>
      </c>
      <c r="AC90" s="477">
        <v>0</v>
      </c>
      <c r="AD90" s="477">
        <v>0</v>
      </c>
      <c r="AE90" s="477">
        <v>0</v>
      </c>
      <c r="AG90" s="477">
        <v>0</v>
      </c>
      <c r="AH90" s="477">
        <v>0</v>
      </c>
      <c r="AI90" s="477">
        <v>0</v>
      </c>
      <c r="AK90" s="477">
        <v>0</v>
      </c>
      <c r="AL90" s="477">
        <v>0</v>
      </c>
      <c r="AM90" s="477">
        <v>0</v>
      </c>
      <c r="AO90" s="519">
        <v>0.37751848851262998</v>
      </c>
      <c r="AP90" s="476">
        <v>6.6470786795410006E-2</v>
      </c>
      <c r="AQ90" s="502">
        <v>0.17069069787416</v>
      </c>
      <c r="AS90" s="477">
        <v>0</v>
      </c>
      <c r="AT90" s="477">
        <v>0</v>
      </c>
      <c r="AU90" s="477">
        <v>0</v>
      </c>
      <c r="AW90" s="491">
        <v>0.48428381088581002</v>
      </c>
      <c r="AX90" s="486">
        <v>9.1240688871259995E-2</v>
      </c>
      <c r="AY90" s="516">
        <v>0.22366046797238001</v>
      </c>
    </row>
    <row r="91" spans="1:51" ht="15" customHeight="1" x14ac:dyDescent="0.25">
      <c r="A91" s="474" t="s">
        <v>189</v>
      </c>
      <c r="B91" s="474" t="s">
        <v>190</v>
      </c>
      <c r="C91" s="474" t="s">
        <v>195</v>
      </c>
      <c r="E91" s="486">
        <v>9.1269679406129997E-2</v>
      </c>
      <c r="F91" s="485">
        <v>0.12870969819111999</v>
      </c>
      <c r="G91" s="476">
        <v>5.9289883571999998E-2</v>
      </c>
      <c r="I91" s="486">
        <v>0.10128280139198</v>
      </c>
      <c r="J91" s="486">
        <v>0.10732981239742</v>
      </c>
      <c r="K91" s="476">
        <v>5.3277620657959997E-2</v>
      </c>
      <c r="M91" s="486">
        <v>9.0450426331549996E-2</v>
      </c>
      <c r="N91" s="490">
        <v>0.14068232836475</v>
      </c>
      <c r="O91" s="476">
        <v>6.3070625553760001E-2</v>
      </c>
      <c r="Q91" s="486">
        <v>9.7499055934090001E-2</v>
      </c>
      <c r="R91" s="477">
        <v>4.5036836476190001E-2</v>
      </c>
      <c r="S91" s="477">
        <v>4.5297256541249997E-2</v>
      </c>
      <c r="U91" s="476">
        <v>7.9028236068779997E-2</v>
      </c>
      <c r="V91" s="476">
        <v>5.6785708307139998E-2</v>
      </c>
      <c r="W91" s="476">
        <v>6.9823033057209993E-2</v>
      </c>
      <c r="Y91" s="486">
        <v>0.10687113764967</v>
      </c>
      <c r="Z91" s="477">
        <v>4.1196722704270002E-2</v>
      </c>
      <c r="AA91" s="477">
        <v>3.9755240287189998E-2</v>
      </c>
      <c r="AC91" s="476">
        <v>5.2918680425839998E-2</v>
      </c>
      <c r="AD91" s="477">
        <v>3.2412827586179999E-2</v>
      </c>
      <c r="AE91" s="477">
        <v>0</v>
      </c>
      <c r="AG91" s="477">
        <v>0</v>
      </c>
      <c r="AH91" s="477">
        <v>3.5075266535839998E-2</v>
      </c>
      <c r="AI91" s="477">
        <v>0</v>
      </c>
      <c r="AK91" s="476">
        <v>7.0559779156650002E-2</v>
      </c>
      <c r="AL91" s="477">
        <v>3.2814259267880001E-2</v>
      </c>
      <c r="AM91" s="477">
        <v>0</v>
      </c>
      <c r="AO91" s="486">
        <v>9.9240824876559997E-2</v>
      </c>
      <c r="AP91" s="479">
        <v>0.15415618738427</v>
      </c>
      <c r="AQ91" s="476">
        <v>5.3844734741020001E-2</v>
      </c>
      <c r="AS91" s="490">
        <v>0.14464307229894999</v>
      </c>
      <c r="AT91" s="485">
        <v>0.12765528915902</v>
      </c>
      <c r="AU91" s="477">
        <v>3.3428908492660003E-2</v>
      </c>
      <c r="AW91" s="476">
        <v>8.6380298242749995E-2</v>
      </c>
      <c r="AX91" s="502">
        <v>0.16959572177185001</v>
      </c>
      <c r="AY91" s="476">
        <v>6.2990003363949998E-2</v>
      </c>
    </row>
    <row r="92" spans="1:51" ht="15" customHeight="1" x14ac:dyDescent="0.25">
      <c r="A92" s="474" t="s">
        <v>189</v>
      </c>
      <c r="B92" s="474" t="s">
        <v>190</v>
      </c>
      <c r="C92" s="474" t="s">
        <v>191</v>
      </c>
      <c r="E92" s="479">
        <v>0.15506985124070999</v>
      </c>
      <c r="F92" s="490">
        <v>0.13565076073162</v>
      </c>
      <c r="G92" s="514">
        <v>0.24725923525206001</v>
      </c>
      <c r="I92" s="477">
        <v>3.7347047398289999E-2</v>
      </c>
      <c r="J92" s="476">
        <v>6.1693284230659999E-2</v>
      </c>
      <c r="K92" s="486">
        <v>9.8228020781179995E-2</v>
      </c>
      <c r="M92" s="544">
        <v>0.18545414282867001</v>
      </c>
      <c r="N92" s="479">
        <v>0.15819742018593</v>
      </c>
      <c r="O92" s="481">
        <v>0.28525640607642999</v>
      </c>
      <c r="Q92" s="486">
        <v>9.4161075464389996E-2</v>
      </c>
      <c r="R92" s="477">
        <v>4.5996519102859998E-2</v>
      </c>
      <c r="S92" s="485">
        <v>0.12593677418495999</v>
      </c>
      <c r="U92" s="477">
        <v>3.6426116183040001E-2</v>
      </c>
      <c r="V92" s="477">
        <v>1.1632876268559999E-2</v>
      </c>
      <c r="W92" s="477">
        <v>0</v>
      </c>
      <c r="Y92" s="486">
        <v>0.10956109345413</v>
      </c>
      <c r="Z92" s="476">
        <v>5.721978081516E-2</v>
      </c>
      <c r="AA92" s="479">
        <v>0.15283456188218</v>
      </c>
      <c r="AC92" s="476">
        <v>7.062051959191E-2</v>
      </c>
      <c r="AD92" s="477">
        <v>1.5448303364699999E-2</v>
      </c>
      <c r="AE92" s="476">
        <v>7.2938672379090005E-2</v>
      </c>
      <c r="AG92" s="477">
        <v>0</v>
      </c>
      <c r="AH92" s="477">
        <v>0</v>
      </c>
      <c r="AI92" s="477">
        <v>0</v>
      </c>
      <c r="AK92" s="476">
        <v>8.6802929817539995E-2</v>
      </c>
      <c r="AL92" s="477">
        <v>1.8349198355849999E-2</v>
      </c>
      <c r="AM92" s="476">
        <v>8.3193246764609999E-2</v>
      </c>
      <c r="AO92" s="504">
        <v>0.22072982427422999</v>
      </c>
      <c r="AP92" s="490">
        <v>0.14250334222815</v>
      </c>
      <c r="AQ92" s="503">
        <v>0.20958101672675999</v>
      </c>
      <c r="AS92" s="477">
        <v>4.8487022988700001E-2</v>
      </c>
      <c r="AT92" s="476">
        <v>7.2961050718969994E-2</v>
      </c>
      <c r="AU92" s="486">
        <v>9.2449385245349999E-2</v>
      </c>
      <c r="AW92" s="529">
        <v>0.26566349342333001</v>
      </c>
      <c r="AX92" s="479">
        <v>0.16596153062951</v>
      </c>
      <c r="AY92" s="550">
        <v>0.24215800201594001</v>
      </c>
    </row>
    <row r="93" spans="1:51" ht="15" customHeight="1" x14ac:dyDescent="0.25">
      <c r="A93" s="474" t="s">
        <v>34</v>
      </c>
      <c r="B93" s="474" t="s">
        <v>48</v>
      </c>
      <c r="C93" s="474" t="s">
        <v>54</v>
      </c>
      <c r="E93" s="476">
        <v>5.9638420793439999E-2</v>
      </c>
      <c r="F93" s="544">
        <v>0.19573939627310999</v>
      </c>
      <c r="G93" s="477">
        <v>2.7832272969729999E-2</v>
      </c>
      <c r="I93" s="477">
        <v>1.144003356349E-2</v>
      </c>
      <c r="J93" s="504">
        <v>0.22249365849165001</v>
      </c>
      <c r="K93" s="477">
        <v>2.7080016801119999E-2</v>
      </c>
      <c r="M93" s="476">
        <v>7.8961940084799995E-2</v>
      </c>
      <c r="N93" s="544">
        <v>0.19106844691972999</v>
      </c>
      <c r="O93" s="477">
        <v>2.91492858456E-2</v>
      </c>
      <c r="Q93" s="486">
        <v>9.2741820637869996E-2</v>
      </c>
      <c r="R93" s="491">
        <v>0.48805242472204002</v>
      </c>
      <c r="S93" s="477">
        <v>2.5989034938219999E-2</v>
      </c>
      <c r="U93" s="477">
        <v>3.3473810299020003E-2</v>
      </c>
      <c r="V93" s="517">
        <v>0.57191722097677</v>
      </c>
      <c r="W93" s="477">
        <v>0</v>
      </c>
      <c r="Y93" s="485">
        <v>0.11817618521389001</v>
      </c>
      <c r="Z93" s="522">
        <v>0.46753401513988002</v>
      </c>
      <c r="AA93" s="477">
        <v>3.4705761254309998E-2</v>
      </c>
      <c r="AC93" s="477">
        <v>2.7325603942989999E-2</v>
      </c>
      <c r="AD93" s="485">
        <v>0.12752001959352999</v>
      </c>
      <c r="AE93" s="477">
        <v>3.7630106873839997E-2</v>
      </c>
      <c r="AG93" s="477">
        <v>0</v>
      </c>
      <c r="AH93" s="476">
        <v>6.9331504377970005E-2</v>
      </c>
      <c r="AI93" s="477">
        <v>0</v>
      </c>
      <c r="AK93" s="477">
        <v>3.6958612168680002E-2</v>
      </c>
      <c r="AL93" s="490">
        <v>0.14844034968423001</v>
      </c>
      <c r="AM93" s="477">
        <v>4.7228927282979997E-2</v>
      </c>
      <c r="AO93" s="477">
        <v>4.8398014472469997E-2</v>
      </c>
      <c r="AP93" s="477">
        <v>3.1412884725619997E-2</v>
      </c>
      <c r="AQ93" s="477">
        <v>1.158491265569E-2</v>
      </c>
      <c r="AS93" s="477">
        <v>0</v>
      </c>
      <c r="AT93" s="477">
        <v>3.460522277026E-2</v>
      </c>
      <c r="AU93" s="477">
        <v>0</v>
      </c>
      <c r="AW93" s="476">
        <v>6.7471010062010006E-2</v>
      </c>
      <c r="AX93" s="477">
        <v>3.0907033604090001E-2</v>
      </c>
      <c r="AY93" s="477">
        <v>1.6496814029959998E-2</v>
      </c>
    </row>
    <row r="94" spans="1:51" ht="15" customHeight="1" x14ac:dyDescent="0.25">
      <c r="A94" s="474" t="s">
        <v>95</v>
      </c>
      <c r="B94" s="474" t="s">
        <v>107</v>
      </c>
      <c r="C94" s="474" t="s">
        <v>108</v>
      </c>
      <c r="E94" s="486">
        <v>9.9920491650279997E-2</v>
      </c>
      <c r="F94" s="481">
        <v>0.28501894256353999</v>
      </c>
      <c r="G94" s="514">
        <v>0.25036542913366</v>
      </c>
      <c r="I94" s="476">
        <v>6.1421074920440001E-2</v>
      </c>
      <c r="J94" s="477">
        <v>0</v>
      </c>
      <c r="K94" s="544">
        <v>0.19385534617151001</v>
      </c>
      <c r="M94" s="486">
        <v>0.11048220179807999</v>
      </c>
      <c r="N94" s="488">
        <v>0.38388852610770002</v>
      </c>
      <c r="O94" s="529">
        <v>0.26510369944801998</v>
      </c>
      <c r="Q94" s="476">
        <v>8.6676339554879994E-2</v>
      </c>
      <c r="R94" s="476">
        <v>6.2099133877889998E-2</v>
      </c>
      <c r="S94" s="485">
        <v>0.12751885464677001</v>
      </c>
      <c r="U94" s="477">
        <v>0</v>
      </c>
      <c r="V94" s="477">
        <v>0</v>
      </c>
      <c r="W94" s="553">
        <v>0.63514324011143997</v>
      </c>
      <c r="Y94" s="485">
        <v>0.11313428320202</v>
      </c>
      <c r="Z94" s="476">
        <v>8.4408468778659998E-2</v>
      </c>
      <c r="AA94" s="477">
        <v>0</v>
      </c>
      <c r="AC94" s="477">
        <v>0</v>
      </c>
      <c r="AD94" s="477">
        <v>0</v>
      </c>
      <c r="AE94" s="477">
        <v>0</v>
      </c>
      <c r="AG94" s="477">
        <v>0</v>
      </c>
      <c r="AH94" s="477">
        <v>0</v>
      </c>
      <c r="AI94" s="477">
        <v>0</v>
      </c>
      <c r="AK94" s="477">
        <v>0</v>
      </c>
      <c r="AL94" s="477">
        <v>0</v>
      </c>
      <c r="AM94" s="477">
        <v>0</v>
      </c>
      <c r="AO94" s="490">
        <v>0.1396892137687</v>
      </c>
      <c r="AP94" s="496">
        <v>0.29842527676184</v>
      </c>
      <c r="AQ94" s="505">
        <v>0.30316268331511997</v>
      </c>
      <c r="AS94" s="485">
        <v>0.11961287308281</v>
      </c>
      <c r="AT94" s="477">
        <v>0</v>
      </c>
      <c r="AU94" s="479">
        <v>0.15204255905083</v>
      </c>
      <c r="AW94" s="490">
        <v>0.14438302916984</v>
      </c>
      <c r="AX94" s="482">
        <v>0.41256738887118</v>
      </c>
      <c r="AY94" s="492">
        <v>0.35007793034984003</v>
      </c>
    </row>
    <row r="95" spans="1:51" ht="15" customHeight="1" x14ac:dyDescent="0.25">
      <c r="A95" s="474" t="s">
        <v>189</v>
      </c>
      <c r="B95" s="474" t="s">
        <v>198</v>
      </c>
      <c r="C95" s="474" t="s">
        <v>205</v>
      </c>
      <c r="E95" s="477">
        <v>3.8023673684709998E-2</v>
      </c>
      <c r="F95" s="544">
        <v>0.18428030478342</v>
      </c>
      <c r="G95" s="477">
        <v>1.914594792503E-2</v>
      </c>
      <c r="I95" s="477">
        <v>4.1327619794939999E-2</v>
      </c>
      <c r="J95" s="502">
        <v>0.17852924655836</v>
      </c>
      <c r="K95" s="477">
        <v>1.3043698761260001E-2</v>
      </c>
      <c r="M95" s="477">
        <v>3.7356057432420001E-2</v>
      </c>
      <c r="N95" s="544">
        <v>0.18818990558101001</v>
      </c>
      <c r="O95" s="477">
        <v>2.134200454518E-2</v>
      </c>
      <c r="Q95" s="476">
        <v>7.898740937564E-2</v>
      </c>
      <c r="R95" s="552">
        <v>0.40592737225387998</v>
      </c>
      <c r="S95" s="477">
        <v>0</v>
      </c>
      <c r="U95" s="476">
        <v>7.2555358952890003E-2</v>
      </c>
      <c r="V95" s="551">
        <v>0.36687328743026998</v>
      </c>
      <c r="W95" s="477">
        <v>0</v>
      </c>
      <c r="Y95" s="476">
        <v>8.1970231411240005E-2</v>
      </c>
      <c r="Z95" s="511">
        <v>0.42504289248707</v>
      </c>
      <c r="AA95" s="477">
        <v>0</v>
      </c>
      <c r="AC95" s="477">
        <v>1.2531605290430001E-2</v>
      </c>
      <c r="AD95" s="477">
        <v>4.6602102717050002E-2</v>
      </c>
      <c r="AE95" s="476">
        <v>5.1771845523479999E-2</v>
      </c>
      <c r="AG95" s="476">
        <v>5.7105850249279999E-2</v>
      </c>
      <c r="AH95" s="476">
        <v>5.7248704145829998E-2</v>
      </c>
      <c r="AI95" s="477">
        <v>0</v>
      </c>
      <c r="AK95" s="477">
        <v>0</v>
      </c>
      <c r="AL95" s="477">
        <v>4.4616989196410002E-2</v>
      </c>
      <c r="AM95" s="476">
        <v>6.2242621665719998E-2</v>
      </c>
      <c r="AO95" s="477">
        <v>1.9584244471980001E-2</v>
      </c>
      <c r="AP95" s="477">
        <v>4.5976738703970003E-2</v>
      </c>
      <c r="AQ95" s="477">
        <v>2.6564381414859999E-2</v>
      </c>
      <c r="AS95" s="477">
        <v>1.6096479310730001E-2</v>
      </c>
      <c r="AT95" s="477">
        <v>4.8442489185640002E-2</v>
      </c>
      <c r="AU95" s="477">
        <v>2.0460589592370002E-2</v>
      </c>
      <c r="AW95" s="477">
        <v>2.0922234976869999E-2</v>
      </c>
      <c r="AX95" s="477">
        <v>4.5330918684380002E-2</v>
      </c>
      <c r="AY95" s="477">
        <v>2.8988023860369999E-2</v>
      </c>
    </row>
    <row r="96" spans="1:51" ht="15" customHeight="1" x14ac:dyDescent="0.25">
      <c r="A96" s="474" t="s">
        <v>189</v>
      </c>
      <c r="B96" s="474" t="s">
        <v>218</v>
      </c>
      <c r="C96" s="474" t="s">
        <v>225</v>
      </c>
      <c r="E96" s="477">
        <v>2.085572082484E-2</v>
      </c>
      <c r="F96" s="477">
        <v>1.550538648297E-2</v>
      </c>
      <c r="G96" s="477">
        <v>0</v>
      </c>
      <c r="I96" s="477">
        <v>0</v>
      </c>
      <c r="J96" s="477">
        <v>1.05665136447E-2</v>
      </c>
      <c r="K96" s="477">
        <v>0</v>
      </c>
      <c r="M96" s="477">
        <v>3.159799305937E-2</v>
      </c>
      <c r="N96" s="477">
        <v>1.927207119105E-2</v>
      </c>
      <c r="O96" s="477">
        <v>0</v>
      </c>
      <c r="Q96" s="476">
        <v>6.3319758390610006E-2</v>
      </c>
      <c r="R96" s="477">
        <v>0</v>
      </c>
      <c r="S96" s="477">
        <v>0</v>
      </c>
      <c r="U96" s="477">
        <v>0</v>
      </c>
      <c r="V96" s="477">
        <v>0</v>
      </c>
      <c r="W96" s="477">
        <v>0</v>
      </c>
      <c r="Y96" s="486">
        <v>9.7069471024690004E-2</v>
      </c>
      <c r="Z96" s="477">
        <v>0</v>
      </c>
      <c r="AA96" s="477">
        <v>0</v>
      </c>
      <c r="AC96" s="477">
        <v>0</v>
      </c>
      <c r="AD96" s="477">
        <v>0</v>
      </c>
      <c r="AE96" s="477">
        <v>0</v>
      </c>
      <c r="AG96" s="477">
        <v>0</v>
      </c>
      <c r="AH96" s="477">
        <v>0</v>
      </c>
      <c r="AI96" s="477">
        <v>0</v>
      </c>
      <c r="AK96" s="477">
        <v>0</v>
      </c>
      <c r="AL96" s="477">
        <v>0</v>
      </c>
      <c r="AM96" s="477">
        <v>0</v>
      </c>
      <c r="AO96" s="477">
        <v>0</v>
      </c>
      <c r="AP96" s="477">
        <v>1.437421499871E-2</v>
      </c>
      <c r="AQ96" s="477">
        <v>0</v>
      </c>
      <c r="AS96" s="477">
        <v>0</v>
      </c>
      <c r="AT96" s="477">
        <v>0</v>
      </c>
      <c r="AU96" s="477">
        <v>0</v>
      </c>
      <c r="AW96" s="477">
        <v>0</v>
      </c>
      <c r="AX96" s="477">
        <v>2.3339588107850001E-2</v>
      </c>
      <c r="AY96" s="477">
        <v>0</v>
      </c>
    </row>
    <row r="97" spans="1:51" ht="15" customHeight="1" x14ac:dyDescent="0.25">
      <c r="A97" s="474" t="s">
        <v>95</v>
      </c>
      <c r="B97" s="474" t="s">
        <v>107</v>
      </c>
      <c r="C97" s="474" t="s">
        <v>109</v>
      </c>
      <c r="E97" s="477">
        <v>1.5634429150469999E-2</v>
      </c>
      <c r="F97" s="477">
        <v>3.3210185950600002E-3</v>
      </c>
      <c r="G97" s="486">
        <v>9.971653361169E-2</v>
      </c>
      <c r="I97" s="477">
        <v>0</v>
      </c>
      <c r="J97" s="477">
        <v>0</v>
      </c>
      <c r="K97" s="486">
        <v>0.10283408832099999</v>
      </c>
      <c r="M97" s="477">
        <v>2.0688662989929999E-2</v>
      </c>
      <c r="N97" s="477">
        <v>4.5884774244900001E-3</v>
      </c>
      <c r="O97" s="486">
        <v>9.9285515742499997E-2</v>
      </c>
      <c r="Q97" s="477">
        <v>4.7467468378789998E-2</v>
      </c>
      <c r="R97" s="477">
        <v>0</v>
      </c>
      <c r="S97" s="477">
        <v>0</v>
      </c>
      <c r="U97" s="477">
        <v>0</v>
      </c>
      <c r="V97" s="477">
        <v>0</v>
      </c>
      <c r="W97" s="477">
        <v>0</v>
      </c>
      <c r="Y97" s="476">
        <v>6.3555859164570003E-2</v>
      </c>
      <c r="Z97" s="477">
        <v>0</v>
      </c>
      <c r="AA97" s="477">
        <v>0</v>
      </c>
      <c r="AC97" s="477">
        <v>0</v>
      </c>
      <c r="AD97" s="477">
        <v>0</v>
      </c>
      <c r="AE97" s="477">
        <v>0</v>
      </c>
      <c r="AG97" s="477">
        <v>0</v>
      </c>
      <c r="AH97" s="477">
        <v>0</v>
      </c>
      <c r="AI97" s="477">
        <v>0</v>
      </c>
      <c r="AK97" s="477">
        <v>0</v>
      </c>
      <c r="AL97" s="477">
        <v>0</v>
      </c>
      <c r="AM97" s="477">
        <v>0</v>
      </c>
      <c r="AO97" s="477">
        <v>0</v>
      </c>
      <c r="AP97" s="477">
        <v>0</v>
      </c>
      <c r="AQ97" s="476">
        <v>8.3012072115260002E-2</v>
      </c>
      <c r="AS97" s="477">
        <v>0</v>
      </c>
      <c r="AT97" s="477">
        <v>0</v>
      </c>
      <c r="AU97" s="477">
        <v>0</v>
      </c>
      <c r="AW97" s="477">
        <v>0</v>
      </c>
      <c r="AX97" s="477">
        <v>0</v>
      </c>
      <c r="AY97" s="486">
        <v>0.11237974683755</v>
      </c>
    </row>
    <row r="98" spans="1:51" ht="15" customHeight="1" x14ac:dyDescent="0.25">
      <c r="A98" s="474" t="s">
        <v>34</v>
      </c>
      <c r="B98" s="474" t="s">
        <v>35</v>
      </c>
      <c r="C98" s="474" t="s">
        <v>39</v>
      </c>
      <c r="E98" s="477">
        <v>4.2818289163350003E-2</v>
      </c>
      <c r="F98" s="486">
        <v>9.5176174955279996E-2</v>
      </c>
      <c r="G98" s="477">
        <v>1.463011291558E-2</v>
      </c>
      <c r="I98" s="477">
        <v>0</v>
      </c>
      <c r="J98" s="486">
        <v>9.8504039241530006E-2</v>
      </c>
      <c r="K98" s="477">
        <v>4.3181395991829997E-2</v>
      </c>
      <c r="M98" s="476">
        <v>5.3646109006610002E-2</v>
      </c>
      <c r="N98" s="486">
        <v>9.1784670473640001E-2</v>
      </c>
      <c r="O98" s="477">
        <v>6.1297448170000001E-3</v>
      </c>
      <c r="Q98" s="477">
        <v>4.6428571784069998E-2</v>
      </c>
      <c r="R98" s="486">
        <v>9.6464674157559993E-2</v>
      </c>
      <c r="S98" s="477">
        <v>0</v>
      </c>
      <c r="U98" s="477">
        <v>0</v>
      </c>
      <c r="V98" s="485">
        <v>0.11506173355741001</v>
      </c>
      <c r="W98" s="477">
        <v>0</v>
      </c>
      <c r="Y98" s="476">
        <v>5.885770965579E-2</v>
      </c>
      <c r="Z98" s="486">
        <v>8.7826413165210004E-2</v>
      </c>
      <c r="AA98" s="477">
        <v>0</v>
      </c>
      <c r="AC98" s="477">
        <v>0</v>
      </c>
      <c r="AD98" s="477">
        <v>2.513672207579E-2</v>
      </c>
      <c r="AE98" s="477">
        <v>0</v>
      </c>
      <c r="AG98" s="477">
        <v>0</v>
      </c>
      <c r="AH98" s="477">
        <v>2.369035621177E-2</v>
      </c>
      <c r="AI98" s="477">
        <v>0</v>
      </c>
      <c r="AK98" s="477">
        <v>0</v>
      </c>
      <c r="AL98" s="477">
        <v>2.464359735179E-2</v>
      </c>
      <c r="AM98" s="477">
        <v>0</v>
      </c>
      <c r="AO98" s="476">
        <v>5.3874112657319999E-2</v>
      </c>
      <c r="AP98" s="476">
        <v>6.8157036472240001E-2</v>
      </c>
      <c r="AQ98" s="477">
        <v>8.11952276656E-3</v>
      </c>
      <c r="AS98" s="477">
        <v>0</v>
      </c>
      <c r="AT98" s="476">
        <v>6.983842602333E-2</v>
      </c>
      <c r="AU98" s="477">
        <v>0</v>
      </c>
      <c r="AW98" s="476">
        <v>6.7603283202760003E-2</v>
      </c>
      <c r="AX98" s="476">
        <v>6.6042067967429993E-2</v>
      </c>
      <c r="AY98" s="477">
        <v>1.040724577007E-2</v>
      </c>
    </row>
    <row r="99" spans="1:51" ht="15" customHeight="1" x14ac:dyDescent="0.25">
      <c r="A99" s="474" t="s">
        <v>189</v>
      </c>
      <c r="B99" s="474" t="s">
        <v>213</v>
      </c>
      <c r="C99" s="474" t="s">
        <v>214</v>
      </c>
      <c r="E99" s="477">
        <v>2.6564939465080002E-2</v>
      </c>
      <c r="F99" s="485">
        <v>0.11325997559207</v>
      </c>
      <c r="G99" s="486">
        <v>9.076683723126E-2</v>
      </c>
      <c r="I99" s="477">
        <v>1.5533217376569999E-2</v>
      </c>
      <c r="J99" s="486">
        <v>9.8763697040660001E-2</v>
      </c>
      <c r="K99" s="476">
        <v>7.3538209049409997E-2</v>
      </c>
      <c r="M99" s="477">
        <v>3.0591575361610002E-2</v>
      </c>
      <c r="N99" s="485">
        <v>0.12043047730411</v>
      </c>
      <c r="O99" s="486">
        <v>9.7873258236089999E-2</v>
      </c>
      <c r="Q99" s="477">
        <v>4.6087677995879997E-2</v>
      </c>
      <c r="R99" s="486">
        <v>9.9058343769480001E-2</v>
      </c>
      <c r="S99" s="513">
        <v>0.44072940262541999</v>
      </c>
      <c r="U99" s="477">
        <v>0</v>
      </c>
      <c r="V99" s="476">
        <v>7.2574410888390006E-2</v>
      </c>
      <c r="W99" s="479">
        <v>0.16062594193752</v>
      </c>
      <c r="Y99" s="476">
        <v>6.2651827972830004E-2</v>
      </c>
      <c r="Z99" s="486">
        <v>0.11101691490621</v>
      </c>
      <c r="AA99" s="520">
        <v>0.52438494730178997</v>
      </c>
      <c r="AC99" s="477">
        <v>0</v>
      </c>
      <c r="AD99" s="477">
        <v>0</v>
      </c>
      <c r="AE99" s="477">
        <v>0</v>
      </c>
      <c r="AG99" s="477">
        <v>0</v>
      </c>
      <c r="AH99" s="477">
        <v>0</v>
      </c>
      <c r="AI99" s="477">
        <v>0</v>
      </c>
      <c r="AK99" s="477">
        <v>0</v>
      </c>
      <c r="AL99" s="477">
        <v>0</v>
      </c>
      <c r="AM99" s="477">
        <v>0</v>
      </c>
      <c r="AO99" s="477">
        <v>2.2282729712219999E-2</v>
      </c>
      <c r="AP99" s="476">
        <v>5.7542988926070002E-2</v>
      </c>
      <c r="AQ99" s="477">
        <v>0</v>
      </c>
      <c r="AS99" s="477">
        <v>3.0249759728860001E-2</v>
      </c>
      <c r="AT99" s="477">
        <v>3.8176766536489999E-2</v>
      </c>
      <c r="AU99" s="477">
        <v>0</v>
      </c>
      <c r="AW99" s="477">
        <v>1.998921195377E-2</v>
      </c>
      <c r="AX99" s="476">
        <v>6.6533274042610002E-2</v>
      </c>
      <c r="AY99" s="477">
        <v>0</v>
      </c>
    </row>
    <row r="100" spans="1:51" ht="15" customHeight="1" x14ac:dyDescent="0.25">
      <c r="A100" s="474" t="s">
        <v>95</v>
      </c>
      <c r="B100" s="474" t="s">
        <v>107</v>
      </c>
      <c r="C100" s="474" t="s">
        <v>121</v>
      </c>
      <c r="E100" s="502">
        <v>0.17343308680962999</v>
      </c>
      <c r="F100" s="544">
        <v>0.19034073563550999</v>
      </c>
      <c r="G100" s="479">
        <v>0.16131468315594</v>
      </c>
      <c r="I100" s="502">
        <v>0.17954798642549999</v>
      </c>
      <c r="J100" s="477">
        <v>0</v>
      </c>
      <c r="K100" s="477">
        <v>0</v>
      </c>
      <c r="M100" s="502">
        <v>0.17305140846781</v>
      </c>
      <c r="N100" s="529">
        <v>0.26439943671465999</v>
      </c>
      <c r="O100" s="504">
        <v>0.21530934318032999</v>
      </c>
      <c r="Q100" s="477">
        <v>4.3879810879270002E-2</v>
      </c>
      <c r="R100" s="477">
        <v>0</v>
      </c>
      <c r="S100" s="477">
        <v>0</v>
      </c>
      <c r="U100" s="502">
        <v>0.17512055890837999</v>
      </c>
      <c r="V100" s="477">
        <v>0</v>
      </c>
      <c r="W100" s="477">
        <v>0</v>
      </c>
      <c r="Y100" s="477">
        <v>0</v>
      </c>
      <c r="Z100" s="477">
        <v>0</v>
      </c>
      <c r="AA100" s="477">
        <v>0</v>
      </c>
      <c r="AC100" s="477">
        <v>0</v>
      </c>
      <c r="AD100" s="477">
        <v>0</v>
      </c>
      <c r="AE100" s="477">
        <v>0</v>
      </c>
      <c r="AG100" s="477">
        <v>0</v>
      </c>
      <c r="AH100" s="477">
        <v>0</v>
      </c>
      <c r="AI100" s="477">
        <v>0</v>
      </c>
      <c r="AK100" s="477">
        <v>0</v>
      </c>
      <c r="AL100" s="477">
        <v>0</v>
      </c>
      <c r="AM100" s="477">
        <v>0</v>
      </c>
      <c r="AO100" s="487">
        <v>0.31115711702629001</v>
      </c>
      <c r="AP100" s="479">
        <v>0.16601923195486001</v>
      </c>
      <c r="AQ100" s="479">
        <v>0.15347580840267</v>
      </c>
      <c r="AS100" s="516">
        <v>0.23310403236280999</v>
      </c>
      <c r="AT100" s="477">
        <v>0</v>
      </c>
      <c r="AU100" s="477">
        <v>0</v>
      </c>
      <c r="AW100" s="493">
        <v>0.33922685539691</v>
      </c>
      <c r="AX100" s="550">
        <v>0.23670916104609999</v>
      </c>
      <c r="AY100" s="503">
        <v>0.20889028462786</v>
      </c>
    </row>
    <row r="101" spans="1:51" ht="15" customHeight="1" x14ac:dyDescent="0.25">
      <c r="A101" s="474" t="s">
        <v>95</v>
      </c>
      <c r="B101" s="474" t="s">
        <v>107</v>
      </c>
      <c r="C101" s="474" t="s">
        <v>116</v>
      </c>
      <c r="E101" s="477">
        <v>3.6212814616860003E-2</v>
      </c>
      <c r="F101" s="477">
        <v>8.9742552492900005E-3</v>
      </c>
      <c r="G101" s="513">
        <v>0.44268419444103002</v>
      </c>
      <c r="I101" s="477">
        <v>0</v>
      </c>
      <c r="J101" s="477">
        <v>0</v>
      </c>
      <c r="K101" s="488">
        <v>0.38703998427627001</v>
      </c>
      <c r="M101" s="477">
        <v>4.89540482097E-2</v>
      </c>
      <c r="N101" s="477">
        <v>1.266693668297E-2</v>
      </c>
      <c r="O101" s="522">
        <v>0.46986389297755998</v>
      </c>
      <c r="Q101" s="477">
        <v>3.664840411268E-2</v>
      </c>
      <c r="R101" s="477">
        <v>0</v>
      </c>
      <c r="S101" s="477">
        <v>0</v>
      </c>
      <c r="U101" s="477">
        <v>0</v>
      </c>
      <c r="V101" s="477">
        <v>0</v>
      </c>
      <c r="W101" s="477">
        <v>0</v>
      </c>
      <c r="Y101" s="476">
        <v>5.0129170714160003E-2</v>
      </c>
      <c r="Z101" s="477">
        <v>0</v>
      </c>
      <c r="AA101" s="477">
        <v>0</v>
      </c>
      <c r="AC101" s="476">
        <v>7.5587026820249995E-2</v>
      </c>
      <c r="AD101" s="477">
        <v>0</v>
      </c>
      <c r="AE101" s="477">
        <v>0</v>
      </c>
      <c r="AG101" s="477">
        <v>0</v>
      </c>
      <c r="AH101" s="477">
        <v>0</v>
      </c>
      <c r="AI101" s="477">
        <v>0</v>
      </c>
      <c r="AK101" s="486">
        <v>9.9290696466900003E-2</v>
      </c>
      <c r="AL101" s="477">
        <v>0</v>
      </c>
      <c r="AM101" s="477">
        <v>0</v>
      </c>
      <c r="AO101" s="477">
        <v>2.3625301893240001E-2</v>
      </c>
      <c r="AP101" s="477">
        <v>1.1092736266289999E-2</v>
      </c>
      <c r="AQ101" s="549">
        <v>0.57682326040219001</v>
      </c>
      <c r="AS101" s="477">
        <v>0</v>
      </c>
      <c r="AT101" s="477">
        <v>0</v>
      </c>
      <c r="AU101" s="548">
        <v>0.36427089059876999</v>
      </c>
      <c r="AW101" s="477">
        <v>3.1987658036600003E-2</v>
      </c>
      <c r="AX101" s="477">
        <v>1.6070884449850002E-2</v>
      </c>
      <c r="AY101" s="510">
        <v>0.66478963694847004</v>
      </c>
    </row>
    <row r="102" spans="1:51" ht="15" customHeight="1" x14ac:dyDescent="0.25">
      <c r="A102" s="474" t="s">
        <v>189</v>
      </c>
      <c r="B102" s="474" t="s">
        <v>218</v>
      </c>
      <c r="C102" s="474" t="s">
        <v>223</v>
      </c>
      <c r="E102" s="476">
        <v>5.1153386045510001E-2</v>
      </c>
      <c r="F102" s="486">
        <v>0.10865850706824</v>
      </c>
      <c r="G102" s="476">
        <v>5.190448580274E-2</v>
      </c>
      <c r="I102" s="476">
        <v>7.2197494574950005E-2</v>
      </c>
      <c r="J102" s="485">
        <v>0.12404420421899</v>
      </c>
      <c r="K102" s="477">
        <v>2.8483444454509999E-2</v>
      </c>
      <c r="M102" s="477">
        <v>4.5863119928789997E-2</v>
      </c>
      <c r="N102" s="486">
        <v>0.10644110868722</v>
      </c>
      <c r="O102" s="476">
        <v>6.2885281852010005E-2</v>
      </c>
      <c r="Q102" s="477">
        <v>3.5296834179549999E-2</v>
      </c>
      <c r="R102" s="476">
        <v>5.4369982546869998E-2</v>
      </c>
      <c r="S102" s="476">
        <v>6.2314747633639998E-2</v>
      </c>
      <c r="U102" s="477">
        <v>2.640644819936E-2</v>
      </c>
      <c r="V102" s="476">
        <v>6.3247810399240004E-2</v>
      </c>
      <c r="W102" s="486">
        <v>9.3322508549080002E-2</v>
      </c>
      <c r="Y102" s="477">
        <v>4.0254896297729999E-2</v>
      </c>
      <c r="Z102" s="476">
        <v>5.2559176702609997E-2</v>
      </c>
      <c r="AA102" s="476">
        <v>5.615441806858E-2</v>
      </c>
      <c r="AC102" s="477">
        <v>1.455988484939E-2</v>
      </c>
      <c r="AD102" s="477">
        <v>2.8664893518149999E-2</v>
      </c>
      <c r="AE102" s="476">
        <v>6.015128084489E-2</v>
      </c>
      <c r="AG102" s="477">
        <v>0</v>
      </c>
      <c r="AH102" s="477">
        <v>3.1253410398919997E-2</v>
      </c>
      <c r="AI102" s="477">
        <v>0</v>
      </c>
      <c r="AK102" s="477">
        <v>1.9933187650469999E-2</v>
      </c>
      <c r="AL102" s="477">
        <v>2.9495618567820001E-2</v>
      </c>
      <c r="AM102" s="476">
        <v>7.6417079808299995E-2</v>
      </c>
      <c r="AO102" s="476">
        <v>7.2812850608939994E-2</v>
      </c>
      <c r="AP102" s="486">
        <v>9.0810970294189997E-2</v>
      </c>
      <c r="AQ102" s="476">
        <v>6.1727819574899999E-2</v>
      </c>
      <c r="AS102" s="485">
        <v>0.12302423882482</v>
      </c>
      <c r="AT102" s="486">
        <v>8.7015512718429999E-2</v>
      </c>
      <c r="AU102" s="477">
        <v>2.233983158563E-2</v>
      </c>
      <c r="AW102" s="476">
        <v>5.7795384278959999E-2</v>
      </c>
      <c r="AX102" s="486">
        <v>9.5983139851360005E-2</v>
      </c>
      <c r="AY102" s="476">
        <v>8.0076243109869993E-2</v>
      </c>
    </row>
    <row r="103" spans="1:51" ht="15" customHeight="1" x14ac:dyDescent="0.25">
      <c r="A103" s="474" t="s">
        <v>189</v>
      </c>
      <c r="B103" s="474" t="s">
        <v>198</v>
      </c>
      <c r="C103" s="474" t="s">
        <v>204</v>
      </c>
      <c r="E103" s="477">
        <v>1.465827683188E-2</v>
      </c>
      <c r="F103" s="485">
        <v>0.12960642000872999</v>
      </c>
      <c r="G103" s="477">
        <v>4.0902148525060002E-2</v>
      </c>
      <c r="I103" s="477">
        <v>0</v>
      </c>
      <c r="J103" s="490">
        <v>0.14463049854636001</v>
      </c>
      <c r="K103" s="477">
        <v>2.3028061796300001E-2</v>
      </c>
      <c r="M103" s="477">
        <v>2.0172203947959998E-2</v>
      </c>
      <c r="N103" s="485">
        <v>0.12694787292234999</v>
      </c>
      <c r="O103" s="477">
        <v>4.8403505773709998E-2</v>
      </c>
      <c r="Q103" s="477">
        <v>3.337783997945E-2</v>
      </c>
      <c r="R103" s="490">
        <v>0.14945939702467001</v>
      </c>
      <c r="S103" s="477">
        <v>3.2737145536369999E-2</v>
      </c>
      <c r="U103" s="477">
        <v>0</v>
      </c>
      <c r="V103" s="479">
        <v>0.15681115290708</v>
      </c>
      <c r="W103" s="477">
        <v>0</v>
      </c>
      <c r="Y103" s="477">
        <v>4.6476966909010001E-2</v>
      </c>
      <c r="Z103" s="490">
        <v>0.15026286604711001</v>
      </c>
      <c r="AA103" s="477">
        <v>4.3222684442290001E-2</v>
      </c>
      <c r="AC103" s="477">
        <v>2.294717165221E-2</v>
      </c>
      <c r="AD103" s="477">
        <v>4.0157718813330003E-2</v>
      </c>
      <c r="AE103" s="477">
        <v>0</v>
      </c>
      <c r="AG103" s="477">
        <v>0</v>
      </c>
      <c r="AH103" s="476">
        <v>7.5802503502780005E-2</v>
      </c>
      <c r="AI103" s="477">
        <v>0</v>
      </c>
      <c r="AK103" s="477">
        <v>3.0685595583359999E-2</v>
      </c>
      <c r="AL103" s="477">
        <v>3.243301130956E-2</v>
      </c>
      <c r="AM103" s="477">
        <v>0</v>
      </c>
      <c r="AO103" s="477">
        <v>0</v>
      </c>
      <c r="AP103" s="476">
        <v>5.7249214359990003E-2</v>
      </c>
      <c r="AQ103" s="477">
        <v>4.8643203008219997E-2</v>
      </c>
      <c r="AS103" s="477">
        <v>0</v>
      </c>
      <c r="AT103" s="476">
        <v>6.8970185033370005E-2</v>
      </c>
      <c r="AU103" s="477">
        <v>3.6122248002300003E-2</v>
      </c>
      <c r="AW103" s="477">
        <v>0</v>
      </c>
      <c r="AX103" s="476">
        <v>5.3391761274999998E-2</v>
      </c>
      <c r="AY103" s="476">
        <v>5.4787183226630003E-2</v>
      </c>
    </row>
    <row r="104" spans="1:51" ht="15" customHeight="1" x14ac:dyDescent="0.25">
      <c r="A104" s="474" t="s">
        <v>78</v>
      </c>
      <c r="B104" s="474" t="s">
        <v>89</v>
      </c>
      <c r="C104" s="474" t="s">
        <v>91</v>
      </c>
      <c r="E104" s="477">
        <v>9.4002035396499994E-3</v>
      </c>
      <c r="F104" s="477">
        <v>9.983813156600001E-4</v>
      </c>
      <c r="G104" s="547">
        <v>0.32975021843655</v>
      </c>
      <c r="I104" s="477">
        <v>0</v>
      </c>
      <c r="J104" s="477">
        <v>0</v>
      </c>
      <c r="K104" s="519">
        <v>0.37734043121069999</v>
      </c>
      <c r="M104" s="477">
        <v>1.226870250114E-2</v>
      </c>
      <c r="N104" s="477">
        <v>1.36051941685E-3</v>
      </c>
      <c r="O104" s="487">
        <v>0.31401531820461998</v>
      </c>
      <c r="Q104" s="477">
        <v>2.8539824510280001E-2</v>
      </c>
      <c r="R104" s="477">
        <v>0</v>
      </c>
      <c r="S104" s="477">
        <v>0</v>
      </c>
      <c r="U104" s="477">
        <v>0</v>
      </c>
      <c r="V104" s="477">
        <v>0</v>
      </c>
      <c r="W104" s="477">
        <v>0</v>
      </c>
      <c r="Y104" s="477">
        <v>3.7689623958490001E-2</v>
      </c>
      <c r="Z104" s="477">
        <v>0</v>
      </c>
      <c r="AA104" s="477">
        <v>0</v>
      </c>
      <c r="AC104" s="477">
        <v>0</v>
      </c>
      <c r="AD104" s="477">
        <v>0</v>
      </c>
      <c r="AE104" s="477">
        <v>0</v>
      </c>
      <c r="AG104" s="477">
        <v>0</v>
      </c>
      <c r="AH104" s="477">
        <v>0</v>
      </c>
      <c r="AI104" s="477">
        <v>0</v>
      </c>
      <c r="AK104" s="477">
        <v>0</v>
      </c>
      <c r="AL104" s="477">
        <v>0</v>
      </c>
      <c r="AM104" s="477">
        <v>0</v>
      </c>
      <c r="AO104" s="477">
        <v>0</v>
      </c>
      <c r="AP104" s="477">
        <v>2.15960766767E-3</v>
      </c>
      <c r="AQ104" s="520">
        <v>0.52406575925688004</v>
      </c>
      <c r="AS104" s="477">
        <v>0</v>
      </c>
      <c r="AT104" s="477">
        <v>0</v>
      </c>
      <c r="AU104" s="546">
        <v>0.49325270946439997</v>
      </c>
      <c r="AW104" s="477">
        <v>0</v>
      </c>
      <c r="AX104" s="477">
        <v>3.0207240667400001E-3</v>
      </c>
      <c r="AY104" s="545">
        <v>0.53314365937528996</v>
      </c>
    </row>
    <row r="105" spans="1:51" ht="15" customHeight="1" x14ac:dyDescent="0.25">
      <c r="A105" s="474" t="s">
        <v>189</v>
      </c>
      <c r="B105" s="474" t="s">
        <v>218</v>
      </c>
      <c r="C105" s="474" t="s">
        <v>220</v>
      </c>
      <c r="E105" s="477">
        <v>1.5609022899479999E-2</v>
      </c>
      <c r="F105" s="477">
        <v>3.6255610150809997E-2</v>
      </c>
      <c r="G105" s="477">
        <v>1.0821140440169999E-2</v>
      </c>
      <c r="I105" s="477">
        <v>2.6200714790039999E-2</v>
      </c>
      <c r="J105" s="477">
        <v>4.2627453612049997E-2</v>
      </c>
      <c r="K105" s="477">
        <v>4.1346953002400003E-3</v>
      </c>
      <c r="M105" s="477">
        <v>1.2492950020079999E-2</v>
      </c>
      <c r="N105" s="477">
        <v>3.506095637915E-2</v>
      </c>
      <c r="O105" s="477">
        <v>1.383554802979E-2</v>
      </c>
      <c r="Q105" s="477">
        <v>2.678584052987E-2</v>
      </c>
      <c r="R105" s="476">
        <v>7.0119775238719997E-2</v>
      </c>
      <c r="S105" s="477">
        <v>3.031347789523E-2</v>
      </c>
      <c r="U105" s="476">
        <v>6.1331131575449997E-2</v>
      </c>
      <c r="V105" s="476">
        <v>6.8552494584849993E-2</v>
      </c>
      <c r="W105" s="477">
        <v>0</v>
      </c>
      <c r="Y105" s="477">
        <v>1.4760967256690001E-2</v>
      </c>
      <c r="Z105" s="476">
        <v>7.3787264920769993E-2</v>
      </c>
      <c r="AA105" s="477">
        <v>4.1182246272389998E-2</v>
      </c>
      <c r="AC105" s="477">
        <v>8.4993186837699995E-3</v>
      </c>
      <c r="AD105" s="477">
        <v>1.3014636301230001E-2</v>
      </c>
      <c r="AE105" s="477">
        <v>0</v>
      </c>
      <c r="AG105" s="477">
        <v>0</v>
      </c>
      <c r="AH105" s="477">
        <v>9.0735746022099998E-3</v>
      </c>
      <c r="AI105" s="477">
        <v>0</v>
      </c>
      <c r="AK105" s="477">
        <v>1.1694801191850001E-2</v>
      </c>
      <c r="AL105" s="477">
        <v>1.483292518451E-2</v>
      </c>
      <c r="AM105" s="477">
        <v>0</v>
      </c>
      <c r="AO105" s="477">
        <v>1.0626107705699999E-2</v>
      </c>
      <c r="AP105" s="477">
        <v>1.0602163151110001E-2</v>
      </c>
      <c r="AQ105" s="477">
        <v>7.2067109490300003E-3</v>
      </c>
      <c r="AS105" s="477">
        <v>1.0204779882550001E-2</v>
      </c>
      <c r="AT105" s="477">
        <v>1.4364995832749999E-2</v>
      </c>
      <c r="AU105" s="477">
        <v>6.4857603028200001E-3</v>
      </c>
      <c r="AW105" s="477">
        <v>1.130285059365E-2</v>
      </c>
      <c r="AX105" s="477">
        <v>9.2278109554100006E-3</v>
      </c>
      <c r="AY105" s="477">
        <v>7.8301219473700008E-3</v>
      </c>
    </row>
    <row r="106" spans="1:51" ht="15" customHeight="1" x14ac:dyDescent="0.25">
      <c r="A106" s="474" t="s">
        <v>34</v>
      </c>
      <c r="B106" s="474" t="s">
        <v>69</v>
      </c>
      <c r="C106" s="474" t="s">
        <v>70</v>
      </c>
      <c r="E106" s="477">
        <v>2.8823516604309998E-2</v>
      </c>
      <c r="F106" s="476">
        <v>5.2643478348560001E-2</v>
      </c>
      <c r="G106" s="477">
        <v>2.2158882475610001E-2</v>
      </c>
      <c r="I106" s="477">
        <v>1.6552387548500001E-2</v>
      </c>
      <c r="J106" s="476">
        <v>5.5910774064499999E-2</v>
      </c>
      <c r="K106" s="477">
        <v>9.7954024742099993E-3</v>
      </c>
      <c r="M106" s="477">
        <v>3.3715013167129999E-2</v>
      </c>
      <c r="N106" s="476">
        <v>5.2498658117969998E-2</v>
      </c>
      <c r="O106" s="477">
        <v>2.696655969816E-2</v>
      </c>
      <c r="Q106" s="477">
        <v>2.656573917393E-2</v>
      </c>
      <c r="R106" s="476">
        <v>5.2620602952029999E-2</v>
      </c>
      <c r="S106" s="476">
        <v>5.0578914387119998E-2</v>
      </c>
      <c r="U106" s="477">
        <v>6.0540849367199997E-3</v>
      </c>
      <c r="V106" s="476">
        <v>5.8002138535519998E-2</v>
      </c>
      <c r="W106" s="476">
        <v>6.4186867048389995E-2</v>
      </c>
      <c r="Y106" s="477">
        <v>3.452432857249E-2</v>
      </c>
      <c r="Z106" s="476">
        <v>5.1516580627510002E-2</v>
      </c>
      <c r="AA106" s="477">
        <v>4.8160441519060002E-2</v>
      </c>
      <c r="AC106" s="477">
        <v>9.6691084113500001E-3</v>
      </c>
      <c r="AD106" s="477">
        <v>2.3266389650769999E-2</v>
      </c>
      <c r="AE106" s="477">
        <v>1.331533545069E-2</v>
      </c>
      <c r="AG106" s="477">
        <v>1.429489178546E-2</v>
      </c>
      <c r="AH106" s="477">
        <v>1.7913314196109999E-2</v>
      </c>
      <c r="AI106" s="477">
        <v>0</v>
      </c>
      <c r="AK106" s="477">
        <v>8.5477790747499997E-3</v>
      </c>
      <c r="AL106" s="477">
        <v>2.529670970075E-2</v>
      </c>
      <c r="AM106" s="477">
        <v>1.638464266932E-2</v>
      </c>
      <c r="AO106" s="477">
        <v>3.6265843650719998E-2</v>
      </c>
      <c r="AP106" s="477">
        <v>2.7197216813739999E-2</v>
      </c>
      <c r="AQ106" s="477">
        <v>1.2297892112940001E-2</v>
      </c>
      <c r="AS106" s="477">
        <v>2.4175886962979998E-2</v>
      </c>
      <c r="AT106" s="477">
        <v>2.22966636604E-2</v>
      </c>
      <c r="AU106" s="477">
        <v>0</v>
      </c>
      <c r="AW106" s="477">
        <v>4.1306503821090003E-2</v>
      </c>
      <c r="AX106" s="477">
        <v>2.991855617727E-2</v>
      </c>
      <c r="AY106" s="477">
        <v>1.716920658246E-2</v>
      </c>
    </row>
    <row r="107" spans="1:51" ht="15" customHeight="1" x14ac:dyDescent="0.25">
      <c r="A107" s="474" t="s">
        <v>34</v>
      </c>
      <c r="B107" s="474" t="s">
        <v>56</v>
      </c>
      <c r="C107" s="474" t="s">
        <v>67</v>
      </c>
      <c r="E107" s="477">
        <v>2.154873878346E-2</v>
      </c>
      <c r="F107" s="477">
        <v>4.1653605331809999E-2</v>
      </c>
      <c r="G107" s="477">
        <v>1.3743805410339999E-2</v>
      </c>
      <c r="I107" s="477">
        <v>0</v>
      </c>
      <c r="J107" s="477">
        <v>2.3023436678279999E-2</v>
      </c>
      <c r="K107" s="477">
        <v>0</v>
      </c>
      <c r="M107" s="477">
        <v>3.0913401902540001E-2</v>
      </c>
      <c r="N107" s="476">
        <v>5.2107063321479997E-2</v>
      </c>
      <c r="O107" s="477">
        <v>1.978057879246E-2</v>
      </c>
      <c r="Q107" s="477">
        <v>2.6169528156819999E-2</v>
      </c>
      <c r="R107" s="477">
        <v>1.8749119319949999E-2</v>
      </c>
      <c r="S107" s="477">
        <v>3.8500798191769998E-2</v>
      </c>
      <c r="U107" s="477">
        <v>0</v>
      </c>
      <c r="V107" s="477">
        <v>1.5339244839090001E-2</v>
      </c>
      <c r="W107" s="477">
        <v>0</v>
      </c>
      <c r="Y107" s="477">
        <v>3.7986558879559998E-2</v>
      </c>
      <c r="Z107" s="477">
        <v>2.1256071790130001E-2</v>
      </c>
      <c r="AA107" s="476">
        <v>5.2990152753099998E-2</v>
      </c>
      <c r="AC107" s="476">
        <v>5.3974432631339997E-2</v>
      </c>
      <c r="AD107" s="477">
        <v>5.9034783063000003E-3</v>
      </c>
      <c r="AE107" s="477">
        <v>0</v>
      </c>
      <c r="AG107" s="477">
        <v>0</v>
      </c>
      <c r="AH107" s="477">
        <v>0</v>
      </c>
      <c r="AI107" s="477">
        <v>0</v>
      </c>
      <c r="AK107" s="476">
        <v>7.5239861800480007E-2</v>
      </c>
      <c r="AL107" s="477">
        <v>7.9524455095399994E-3</v>
      </c>
      <c r="AM107" s="477">
        <v>0</v>
      </c>
      <c r="AO107" s="477">
        <v>8.4350603160300002E-3</v>
      </c>
      <c r="AP107" s="477">
        <v>2.4753097307650001E-2</v>
      </c>
      <c r="AQ107" s="477">
        <v>0</v>
      </c>
      <c r="AS107" s="477">
        <v>0</v>
      </c>
      <c r="AT107" s="477">
        <v>9.3103821027500002E-3</v>
      </c>
      <c r="AU107" s="477">
        <v>0</v>
      </c>
      <c r="AW107" s="477">
        <v>1.2119700277010001E-2</v>
      </c>
      <c r="AX107" s="477">
        <v>3.348975014971E-2</v>
      </c>
      <c r="AY107" s="477">
        <v>0</v>
      </c>
    </row>
    <row r="108" spans="1:51" ht="15" customHeight="1" x14ac:dyDescent="0.25">
      <c r="A108" s="474" t="s">
        <v>34</v>
      </c>
      <c r="B108" s="474" t="s">
        <v>56</v>
      </c>
      <c r="C108" s="474" t="s">
        <v>57</v>
      </c>
      <c r="E108" s="477">
        <v>8.2434413657800007E-3</v>
      </c>
      <c r="F108" s="477">
        <v>3.50209461549E-3</v>
      </c>
      <c r="G108" s="477">
        <v>0</v>
      </c>
      <c r="I108" s="477">
        <v>0</v>
      </c>
      <c r="J108" s="477">
        <v>6.5415590743999998E-3</v>
      </c>
      <c r="K108" s="477">
        <v>0</v>
      </c>
      <c r="M108" s="477">
        <v>1.0751027401519999E-2</v>
      </c>
      <c r="N108" s="477">
        <v>2.3844385954700001E-3</v>
      </c>
      <c r="O108" s="477">
        <v>0</v>
      </c>
      <c r="Q108" s="477">
        <v>2.5027795296969999E-2</v>
      </c>
      <c r="R108" s="477">
        <v>0</v>
      </c>
      <c r="S108" s="477">
        <v>0</v>
      </c>
      <c r="U108" s="477">
        <v>0</v>
      </c>
      <c r="V108" s="477">
        <v>0</v>
      </c>
      <c r="W108" s="477">
        <v>0</v>
      </c>
      <c r="Y108" s="477">
        <v>3.3027305038420003E-2</v>
      </c>
      <c r="Z108" s="477">
        <v>0</v>
      </c>
      <c r="AA108" s="477">
        <v>0</v>
      </c>
      <c r="AC108" s="477">
        <v>0</v>
      </c>
      <c r="AD108" s="477">
        <v>0</v>
      </c>
      <c r="AE108" s="477">
        <v>0</v>
      </c>
      <c r="AG108" s="477">
        <v>0</v>
      </c>
      <c r="AH108" s="477">
        <v>0</v>
      </c>
      <c r="AI108" s="477">
        <v>0</v>
      </c>
      <c r="AK108" s="477">
        <v>0</v>
      </c>
      <c r="AL108" s="477">
        <v>0</v>
      </c>
      <c r="AM108" s="477">
        <v>0</v>
      </c>
      <c r="AO108" s="477">
        <v>0</v>
      </c>
      <c r="AP108" s="477">
        <v>3.7877054290700002E-3</v>
      </c>
      <c r="AQ108" s="477">
        <v>0</v>
      </c>
      <c r="AS108" s="477">
        <v>0</v>
      </c>
      <c r="AT108" s="477">
        <v>6.6133061664599996E-3</v>
      </c>
      <c r="AU108" s="477">
        <v>0</v>
      </c>
      <c r="AW108" s="477">
        <v>0</v>
      </c>
      <c r="AX108" s="477">
        <v>2.6470514882E-3</v>
      </c>
      <c r="AY108" s="477">
        <v>0</v>
      </c>
    </row>
    <row r="109" spans="1:51" ht="15" customHeight="1" x14ac:dyDescent="0.25">
      <c r="A109" s="474" t="s">
        <v>34</v>
      </c>
      <c r="B109" s="474" t="s">
        <v>35</v>
      </c>
      <c r="C109" s="474" t="s">
        <v>40</v>
      </c>
      <c r="E109" s="477">
        <v>1.5932312188330001E-2</v>
      </c>
      <c r="F109" s="477">
        <v>7.6146624691499996E-3</v>
      </c>
      <c r="G109" s="477">
        <v>0</v>
      </c>
      <c r="I109" s="477">
        <v>0</v>
      </c>
      <c r="J109" s="477">
        <v>0</v>
      </c>
      <c r="K109" s="477">
        <v>0</v>
      </c>
      <c r="M109" s="477">
        <v>2.133430006785E-2</v>
      </c>
      <c r="N109" s="477">
        <v>1.064626132928E-2</v>
      </c>
      <c r="O109" s="477">
        <v>0</v>
      </c>
      <c r="Q109" s="477">
        <v>2.418593342046E-2</v>
      </c>
      <c r="R109" s="477">
        <v>4.3319936670499996E-3</v>
      </c>
      <c r="S109" s="477">
        <v>0</v>
      </c>
      <c r="U109" s="477">
        <v>0</v>
      </c>
      <c r="V109" s="477">
        <v>0</v>
      </c>
      <c r="W109" s="477">
        <v>0</v>
      </c>
      <c r="Y109" s="477">
        <v>3.276963202015E-2</v>
      </c>
      <c r="Z109" s="477">
        <v>6.1122814600399998E-3</v>
      </c>
      <c r="AA109" s="477">
        <v>0</v>
      </c>
      <c r="AC109" s="477">
        <v>4.9883285299529997E-2</v>
      </c>
      <c r="AD109" s="477">
        <v>0</v>
      </c>
      <c r="AE109" s="477">
        <v>0</v>
      </c>
      <c r="AG109" s="477">
        <v>0</v>
      </c>
      <c r="AH109" s="477">
        <v>0</v>
      </c>
      <c r="AI109" s="477">
        <v>0</v>
      </c>
      <c r="AK109" s="476">
        <v>6.4906710801139994E-2</v>
      </c>
      <c r="AL109" s="477">
        <v>0</v>
      </c>
      <c r="AM109" s="477">
        <v>0</v>
      </c>
      <c r="AO109" s="477">
        <v>0</v>
      </c>
      <c r="AP109" s="477">
        <v>9.1507457831100005E-3</v>
      </c>
      <c r="AQ109" s="477">
        <v>0</v>
      </c>
      <c r="AS109" s="477">
        <v>0</v>
      </c>
      <c r="AT109" s="477">
        <v>0</v>
      </c>
      <c r="AU109" s="477">
        <v>0</v>
      </c>
      <c r="AW109" s="477">
        <v>0</v>
      </c>
      <c r="AX109" s="477">
        <v>1.313199875311E-2</v>
      </c>
      <c r="AY109" s="477">
        <v>0</v>
      </c>
    </row>
    <row r="110" spans="1:51" ht="15" customHeight="1" x14ac:dyDescent="0.25">
      <c r="A110" s="474" t="s">
        <v>34</v>
      </c>
      <c r="B110" s="474" t="s">
        <v>48</v>
      </c>
      <c r="C110" s="474" t="s">
        <v>52</v>
      </c>
      <c r="E110" s="477">
        <v>8.7027700771899995E-3</v>
      </c>
      <c r="F110" s="477">
        <v>2.9115712010099999E-2</v>
      </c>
      <c r="G110" s="477">
        <v>1.156382246806E-2</v>
      </c>
      <c r="I110" s="477">
        <v>1.1029316288450001E-2</v>
      </c>
      <c r="J110" s="477">
        <v>2.3203746538889999E-2</v>
      </c>
      <c r="K110" s="477">
        <v>1.305389834472E-2</v>
      </c>
      <c r="M110" s="477">
        <v>8.3379954631399994E-3</v>
      </c>
      <c r="N110" s="477">
        <v>3.3286671127890001E-2</v>
      </c>
      <c r="O110" s="477">
        <v>1.1670834582169999E-2</v>
      </c>
      <c r="Q110" s="477">
        <v>2.201863074898E-2</v>
      </c>
      <c r="R110" s="476">
        <v>6.5467142400379999E-2</v>
      </c>
      <c r="S110" s="477">
        <v>3.8872761545159999E-2</v>
      </c>
      <c r="U110" s="477">
        <v>1.6136020891820001E-2</v>
      </c>
      <c r="V110" s="476">
        <v>5.5396095185200001E-2</v>
      </c>
      <c r="W110" s="477">
        <v>2.851299677652E-2</v>
      </c>
      <c r="Y110" s="477">
        <v>2.5614437127760001E-2</v>
      </c>
      <c r="Z110" s="476">
        <v>7.3456755616500002E-2</v>
      </c>
      <c r="AA110" s="477">
        <v>4.4664250285669997E-2</v>
      </c>
      <c r="AC110" s="477">
        <v>0</v>
      </c>
      <c r="AD110" s="477">
        <v>1.490128227125E-2</v>
      </c>
      <c r="AE110" s="477">
        <v>0</v>
      </c>
      <c r="AG110" s="477">
        <v>0</v>
      </c>
      <c r="AH110" s="477">
        <v>0</v>
      </c>
      <c r="AI110" s="477">
        <v>0</v>
      </c>
      <c r="AK110" s="477">
        <v>0</v>
      </c>
      <c r="AL110" s="477">
        <v>2.0108831562020001E-2</v>
      </c>
      <c r="AM110" s="477">
        <v>0</v>
      </c>
      <c r="AO110" s="477">
        <v>2.8388510284099999E-3</v>
      </c>
      <c r="AP110" s="477">
        <v>5.3316782023300003E-3</v>
      </c>
      <c r="AQ110" s="477">
        <v>3.85066278769E-3</v>
      </c>
      <c r="AS110" s="477">
        <v>1.073937735381E-2</v>
      </c>
      <c r="AT110" s="477">
        <v>5.2129428812599998E-3</v>
      </c>
      <c r="AU110" s="477">
        <v>0</v>
      </c>
      <c r="AW110" s="477">
        <v>0</v>
      </c>
      <c r="AX110" s="477">
        <v>5.6455567685800003E-3</v>
      </c>
      <c r="AY110" s="477">
        <v>5.6614448627899999E-3</v>
      </c>
    </row>
    <row r="111" spans="1:51" ht="15" customHeight="1" x14ac:dyDescent="0.25">
      <c r="A111" s="474" t="s">
        <v>95</v>
      </c>
      <c r="B111" s="474" t="s">
        <v>96</v>
      </c>
      <c r="C111" s="474" t="s">
        <v>102</v>
      </c>
      <c r="E111" s="503">
        <v>0.20264039141275</v>
      </c>
      <c r="F111" s="476">
        <v>6.0855694179509999E-2</v>
      </c>
      <c r="G111" s="477">
        <v>3.3425231210769998E-2</v>
      </c>
      <c r="I111" s="476">
        <v>7.0840049204860006E-2</v>
      </c>
      <c r="J111" s="477">
        <v>9.9356688882799998E-3</v>
      </c>
      <c r="K111" s="477">
        <v>0</v>
      </c>
      <c r="M111" s="504">
        <v>0.2177943787712</v>
      </c>
      <c r="N111" s="476">
        <v>7.0666926629250004E-2</v>
      </c>
      <c r="O111" s="477">
        <v>3.871117588102E-2</v>
      </c>
      <c r="Q111" s="477">
        <v>2.1214952154210001E-2</v>
      </c>
      <c r="R111" s="477">
        <v>7.5997101891399996E-3</v>
      </c>
      <c r="S111" s="477">
        <v>0</v>
      </c>
      <c r="U111" s="477">
        <v>0</v>
      </c>
      <c r="V111" s="477">
        <v>0</v>
      </c>
      <c r="W111" s="477">
        <v>0</v>
      </c>
      <c r="Y111" s="477">
        <v>2.478027156317E-2</v>
      </c>
      <c r="Z111" s="477">
        <v>9.24416844626E-3</v>
      </c>
      <c r="AA111" s="477">
        <v>0</v>
      </c>
      <c r="AC111" s="486">
        <v>8.7511322922499996E-2</v>
      </c>
      <c r="AD111" s="477">
        <v>0</v>
      </c>
      <c r="AE111" s="477">
        <v>0</v>
      </c>
      <c r="AG111" s="477">
        <v>0</v>
      </c>
      <c r="AH111" s="477">
        <v>0</v>
      </c>
      <c r="AI111" s="477">
        <v>0</v>
      </c>
      <c r="AK111" s="486">
        <v>9.8164417814829999E-2</v>
      </c>
      <c r="AL111" s="477">
        <v>0</v>
      </c>
      <c r="AM111" s="477">
        <v>0</v>
      </c>
      <c r="AO111" s="492">
        <v>0.35558031582427002</v>
      </c>
      <c r="AP111" s="477">
        <v>2.4080026499319999E-2</v>
      </c>
      <c r="AQ111" s="476">
        <v>5.5651708695070003E-2</v>
      </c>
      <c r="AS111" s="490">
        <v>0.13795560853948999</v>
      </c>
      <c r="AT111" s="477">
        <v>6.6964281327400003E-3</v>
      </c>
      <c r="AU111" s="477">
        <v>0</v>
      </c>
      <c r="AW111" s="519">
        <v>0.37949777255480999</v>
      </c>
      <c r="AX111" s="477">
        <v>2.7805029897579998E-2</v>
      </c>
      <c r="AY111" s="476">
        <v>6.5724876359510007E-2</v>
      </c>
    </row>
    <row r="112" spans="1:51" ht="15" customHeight="1" x14ac:dyDescent="0.25">
      <c r="A112" s="474" t="s">
        <v>189</v>
      </c>
      <c r="B112" s="474" t="s">
        <v>206</v>
      </c>
      <c r="C112" s="474" t="s">
        <v>207</v>
      </c>
      <c r="E112" s="490">
        <v>0.14500476424148001</v>
      </c>
      <c r="F112" s="502">
        <v>0.18187541972714</v>
      </c>
      <c r="G112" s="477">
        <v>4.7710088895159999E-2</v>
      </c>
      <c r="I112" s="486">
        <v>0.10877822863974999</v>
      </c>
      <c r="J112" s="490">
        <v>0.1434128603333</v>
      </c>
      <c r="K112" s="477">
        <v>0</v>
      </c>
      <c r="M112" s="490">
        <v>0.14712479751061</v>
      </c>
      <c r="N112" s="544">
        <v>0.18562374500793</v>
      </c>
      <c r="O112" s="476">
        <v>5.772787439424E-2</v>
      </c>
      <c r="Q112" s="477">
        <v>2.0964138489669999E-2</v>
      </c>
      <c r="R112" s="477">
        <v>2.8787807458230001E-2</v>
      </c>
      <c r="S112" s="477">
        <v>4.1123455154899999E-2</v>
      </c>
      <c r="U112" s="477">
        <v>3.1828768289740003E-2</v>
      </c>
      <c r="V112" s="477">
        <v>5.0823441764399997E-3</v>
      </c>
      <c r="W112" s="477">
        <v>0</v>
      </c>
      <c r="Y112" s="477">
        <v>1.7055449323080001E-2</v>
      </c>
      <c r="Z112" s="477">
        <v>3.4993521777809997E-2</v>
      </c>
      <c r="AA112" s="477">
        <v>4.7583718738319999E-2</v>
      </c>
      <c r="AC112" s="476">
        <v>5.7651146682950002E-2</v>
      </c>
      <c r="AD112" s="477">
        <v>3.1528102895159997E-2</v>
      </c>
      <c r="AE112" s="477">
        <v>0</v>
      </c>
      <c r="AG112" s="476">
        <v>7.5154016357900005E-2</v>
      </c>
      <c r="AH112" s="477">
        <v>1.883550469077E-2</v>
      </c>
      <c r="AI112" s="477">
        <v>0</v>
      </c>
      <c r="AK112" s="476">
        <v>5.067251496103E-2</v>
      </c>
      <c r="AL112" s="477">
        <v>3.2134861111850002E-2</v>
      </c>
      <c r="AM112" s="477">
        <v>0</v>
      </c>
      <c r="AO112" s="514">
        <v>0.25227028310091998</v>
      </c>
      <c r="AP112" s="490">
        <v>0.14858868211272999</v>
      </c>
      <c r="AQ112" s="477">
        <v>4.2772929142670002E-2</v>
      </c>
      <c r="AS112" s="502">
        <v>0.16946986214019</v>
      </c>
      <c r="AT112" s="486">
        <v>9.0487590952410005E-2</v>
      </c>
      <c r="AU112" s="477">
        <v>0</v>
      </c>
      <c r="AW112" s="529">
        <v>0.26119588627015</v>
      </c>
      <c r="AX112" s="479">
        <v>0.16198350284099999</v>
      </c>
      <c r="AY112" s="476">
        <v>5.2775659430750001E-2</v>
      </c>
    </row>
    <row r="113" spans="1:51" ht="15" customHeight="1" x14ac:dyDescent="0.25">
      <c r="A113" s="474" t="s">
        <v>95</v>
      </c>
      <c r="B113" s="474" t="s">
        <v>107</v>
      </c>
      <c r="C113" s="474" t="s">
        <v>117</v>
      </c>
      <c r="E113" s="477">
        <v>4.6541449147180003E-2</v>
      </c>
      <c r="F113" s="477">
        <v>5.6492550076500002E-3</v>
      </c>
      <c r="G113" s="477">
        <v>2.1202985043810001E-2</v>
      </c>
      <c r="I113" s="476">
        <v>5.5121162166799999E-2</v>
      </c>
      <c r="J113" s="477">
        <v>0</v>
      </c>
      <c r="K113" s="477">
        <v>4.3492937594670003E-2</v>
      </c>
      <c r="M113" s="477">
        <v>4.4190549405889998E-2</v>
      </c>
      <c r="N113" s="477">
        <v>7.8407135491599996E-3</v>
      </c>
      <c r="O113" s="477">
        <v>1.413811794575E-2</v>
      </c>
      <c r="Q113" s="477">
        <v>2.0186261856850001E-2</v>
      </c>
      <c r="R113" s="477">
        <v>0</v>
      </c>
      <c r="S113" s="477">
        <v>0</v>
      </c>
      <c r="U113" s="477">
        <v>0</v>
      </c>
      <c r="V113" s="477">
        <v>0</v>
      </c>
      <c r="W113" s="477">
        <v>0</v>
      </c>
      <c r="Y113" s="477">
        <v>2.715079534901E-2</v>
      </c>
      <c r="Z113" s="477">
        <v>0</v>
      </c>
      <c r="AA113" s="477">
        <v>0</v>
      </c>
      <c r="AC113" s="477">
        <v>4.1633996167550001E-2</v>
      </c>
      <c r="AD113" s="477">
        <v>0</v>
      </c>
      <c r="AE113" s="477">
        <v>0</v>
      </c>
      <c r="AG113" s="544">
        <v>0.19041387160504</v>
      </c>
      <c r="AH113" s="477">
        <v>0</v>
      </c>
      <c r="AI113" s="477">
        <v>0</v>
      </c>
      <c r="AK113" s="477">
        <v>0</v>
      </c>
      <c r="AL113" s="477">
        <v>0</v>
      </c>
      <c r="AM113" s="477">
        <v>0</v>
      </c>
      <c r="AO113" s="476">
        <v>6.5065116590699995E-2</v>
      </c>
      <c r="AP113" s="477">
        <v>1.5274938313599999E-3</v>
      </c>
      <c r="AQ113" s="477">
        <v>1.7651072220939999E-2</v>
      </c>
      <c r="AS113" s="476">
        <v>5.3672135716160002E-2</v>
      </c>
      <c r="AT113" s="477">
        <v>0</v>
      </c>
      <c r="AU113" s="476">
        <v>6.8223834556320001E-2</v>
      </c>
      <c r="AW113" s="476">
        <v>6.9300197758579998E-2</v>
      </c>
      <c r="AX113" s="477">
        <v>2.1760647182900001E-3</v>
      </c>
      <c r="AY113" s="477">
        <v>0</v>
      </c>
    </row>
    <row r="114" spans="1:51" ht="15" customHeight="1" x14ac:dyDescent="0.25">
      <c r="A114" s="474" t="s">
        <v>189</v>
      </c>
      <c r="B114" s="474" t="s">
        <v>190</v>
      </c>
      <c r="C114" s="474" t="s">
        <v>192</v>
      </c>
      <c r="E114" s="477">
        <v>3.1069200815959999E-2</v>
      </c>
      <c r="F114" s="490">
        <v>0.14651173281025001</v>
      </c>
      <c r="G114" s="476">
        <v>6.9355877551169995E-2</v>
      </c>
      <c r="I114" s="477">
        <v>2.4174979211489998E-2</v>
      </c>
      <c r="J114" s="485">
        <v>0.12206379689825</v>
      </c>
      <c r="K114" s="477">
        <v>3.8150170522109998E-2</v>
      </c>
      <c r="M114" s="477">
        <v>3.4941459286779997E-2</v>
      </c>
      <c r="N114" s="479">
        <v>0.16274083554777</v>
      </c>
      <c r="O114" s="476">
        <v>8.3842555364419993E-2</v>
      </c>
      <c r="Q114" s="477">
        <v>1.8865751900400001E-2</v>
      </c>
      <c r="R114" s="477">
        <v>4.3928104388740001E-2</v>
      </c>
      <c r="S114" s="477">
        <v>0</v>
      </c>
      <c r="U114" s="477">
        <v>0</v>
      </c>
      <c r="V114" s="477">
        <v>2.2590102588799999E-2</v>
      </c>
      <c r="W114" s="477">
        <v>0</v>
      </c>
      <c r="Y114" s="477">
        <v>2.683516120598E-2</v>
      </c>
      <c r="Z114" s="476">
        <v>5.5059048033750002E-2</v>
      </c>
      <c r="AA114" s="477">
        <v>0</v>
      </c>
      <c r="AC114" s="477">
        <v>0</v>
      </c>
      <c r="AD114" s="477">
        <v>1.7023395647819999E-2</v>
      </c>
      <c r="AE114" s="477">
        <v>0</v>
      </c>
      <c r="AG114" s="477">
        <v>0</v>
      </c>
      <c r="AH114" s="477">
        <v>4.1860208937180003E-2</v>
      </c>
      <c r="AI114" s="477">
        <v>0</v>
      </c>
      <c r="AK114" s="477">
        <v>0</v>
      </c>
      <c r="AL114" s="477">
        <v>1.123582471074E-2</v>
      </c>
      <c r="AM114" s="477">
        <v>0</v>
      </c>
      <c r="AO114" s="477">
        <v>4.8647039367540001E-2</v>
      </c>
      <c r="AP114" s="479">
        <v>0.15703282869422999</v>
      </c>
      <c r="AQ114" s="486">
        <v>9.8978430065989997E-2</v>
      </c>
      <c r="AS114" s="477">
        <v>4.7078933801620003E-2</v>
      </c>
      <c r="AT114" s="490">
        <v>0.13711397915819001</v>
      </c>
      <c r="AU114" s="476">
        <v>5.9843070299189997E-2</v>
      </c>
      <c r="AW114" s="476">
        <v>5.1370925530040003E-2</v>
      </c>
      <c r="AX114" s="502">
        <v>0.17206140626295</v>
      </c>
      <c r="AY114" s="485">
        <v>0.11862512246017</v>
      </c>
    </row>
    <row r="115" spans="1:51" ht="15" customHeight="1" x14ac:dyDescent="0.25">
      <c r="A115" s="474" t="s">
        <v>34</v>
      </c>
      <c r="B115" s="474" t="s">
        <v>69</v>
      </c>
      <c r="C115" s="474" t="s">
        <v>77</v>
      </c>
      <c r="E115" s="477">
        <v>6.0942515649199999E-3</v>
      </c>
      <c r="F115" s="476">
        <v>6.6667927525219994E-2</v>
      </c>
      <c r="G115" s="477">
        <v>1.943459625914E-2</v>
      </c>
      <c r="I115" s="477">
        <v>0</v>
      </c>
      <c r="J115" s="476">
        <v>7.167067429823E-2</v>
      </c>
      <c r="K115" s="477">
        <v>4.3200306556439999E-2</v>
      </c>
      <c r="M115" s="477">
        <v>7.6124827251400004E-3</v>
      </c>
      <c r="N115" s="476">
        <v>6.3313132587469997E-2</v>
      </c>
      <c r="O115" s="477">
        <v>1.2177511071400001E-2</v>
      </c>
      <c r="Q115" s="477">
        <v>1.8502670655030001E-2</v>
      </c>
      <c r="R115" s="477">
        <v>4.6396737826950002E-2</v>
      </c>
      <c r="S115" s="476">
        <v>5.4442524917340002E-2</v>
      </c>
      <c r="U115" s="477">
        <v>0</v>
      </c>
      <c r="V115" s="477">
        <v>3.8370707382150003E-2</v>
      </c>
      <c r="W115" s="481">
        <v>0.28308100057031998</v>
      </c>
      <c r="Y115" s="477">
        <v>2.338565233566E-2</v>
      </c>
      <c r="Z115" s="477">
        <v>4.798151743404E-2</v>
      </c>
      <c r="AA115" s="477">
        <v>0</v>
      </c>
      <c r="AC115" s="477">
        <v>0</v>
      </c>
      <c r="AD115" s="477">
        <v>1.669577151045E-2</v>
      </c>
      <c r="AE115" s="477">
        <v>0</v>
      </c>
      <c r="AG115" s="477">
        <v>0</v>
      </c>
      <c r="AH115" s="477">
        <v>0</v>
      </c>
      <c r="AI115" s="477">
        <v>0</v>
      </c>
      <c r="AK115" s="477">
        <v>0</v>
      </c>
      <c r="AL115" s="477">
        <v>1.9583045421129999E-2</v>
      </c>
      <c r="AM115" s="477">
        <v>0</v>
      </c>
      <c r="AO115" s="477">
        <v>0</v>
      </c>
      <c r="AP115" s="477">
        <v>3.3602323395819998E-2</v>
      </c>
      <c r="AQ115" s="477">
        <v>1.617892298872E-2</v>
      </c>
      <c r="AS115" s="477">
        <v>0</v>
      </c>
      <c r="AT115" s="477">
        <v>3.6228375892559998E-2</v>
      </c>
      <c r="AU115" s="477">
        <v>0</v>
      </c>
      <c r="AW115" s="477">
        <v>0</v>
      </c>
      <c r="AX115" s="477">
        <v>3.1863074581930002E-2</v>
      </c>
      <c r="AY115" s="477">
        <v>2.0675306129589999E-2</v>
      </c>
    </row>
    <row r="116" spans="1:51" ht="15" customHeight="1" x14ac:dyDescent="0.25">
      <c r="A116" s="474" t="s">
        <v>34</v>
      </c>
      <c r="B116" s="474" t="s">
        <v>48</v>
      </c>
      <c r="C116" s="474" t="s">
        <v>55</v>
      </c>
      <c r="E116" s="477">
        <v>3.9190509978539997E-2</v>
      </c>
      <c r="F116" s="476">
        <v>8.1463449377119995E-2</v>
      </c>
      <c r="G116" s="477">
        <v>2.678115353606E-2</v>
      </c>
      <c r="I116" s="477">
        <v>4.5914058321539997E-2</v>
      </c>
      <c r="J116" s="476">
        <v>8.5862332145860004E-2</v>
      </c>
      <c r="K116" s="477">
        <v>3.6228141693629999E-2</v>
      </c>
      <c r="M116" s="477">
        <v>3.7551581872510002E-2</v>
      </c>
      <c r="N116" s="476">
        <v>8.078601328118E-2</v>
      </c>
      <c r="O116" s="477">
        <v>2.4028155372629999E-2</v>
      </c>
      <c r="Q116" s="477">
        <v>1.6997964421529999E-2</v>
      </c>
      <c r="R116" s="477">
        <v>2.1311790972270001E-2</v>
      </c>
      <c r="S116" s="477">
        <v>5.0015055600179999E-2</v>
      </c>
      <c r="U116" s="477">
        <v>0</v>
      </c>
      <c r="V116" s="477">
        <v>2.1451999460559999E-2</v>
      </c>
      <c r="W116" s="477">
        <v>0</v>
      </c>
      <c r="Y116" s="477">
        <v>2.3071795398769999E-2</v>
      </c>
      <c r="Z116" s="477">
        <v>2.151707321465E-2</v>
      </c>
      <c r="AA116" s="476">
        <v>6.4368977112850001E-2</v>
      </c>
      <c r="AC116" s="477">
        <v>0</v>
      </c>
      <c r="AD116" s="477">
        <v>7.6690045295500003E-3</v>
      </c>
      <c r="AE116" s="477">
        <v>0</v>
      </c>
      <c r="AG116" s="477">
        <v>0</v>
      </c>
      <c r="AH116" s="477">
        <v>0</v>
      </c>
      <c r="AI116" s="477">
        <v>0</v>
      </c>
      <c r="AK116" s="477">
        <v>0</v>
      </c>
      <c r="AL116" s="477">
        <v>9.6601114810900002E-3</v>
      </c>
      <c r="AM116" s="477">
        <v>0</v>
      </c>
      <c r="AO116" s="476">
        <v>6.5746172114099999E-2</v>
      </c>
      <c r="AP116" s="476">
        <v>5.7880607190709997E-2</v>
      </c>
      <c r="AQ116" s="477">
        <v>0</v>
      </c>
      <c r="AS116" s="486">
        <v>8.9414136881080006E-2</v>
      </c>
      <c r="AT116" s="476">
        <v>7.8123655971719996E-2</v>
      </c>
      <c r="AU116" s="477">
        <v>0</v>
      </c>
      <c r="AW116" s="476">
        <v>5.8888882009820002E-2</v>
      </c>
      <c r="AX116" s="477">
        <v>4.9926880105369997E-2</v>
      </c>
      <c r="AY116" s="477">
        <v>0</v>
      </c>
    </row>
    <row r="117" spans="1:51" ht="15" customHeight="1" x14ac:dyDescent="0.25">
      <c r="A117" s="474" t="s">
        <v>189</v>
      </c>
      <c r="B117" s="474" t="s">
        <v>213</v>
      </c>
      <c r="C117" s="474" t="s">
        <v>216</v>
      </c>
      <c r="E117" s="477">
        <v>1.8933124999869998E-2</v>
      </c>
      <c r="F117" s="477">
        <v>4.3736186771119998E-2</v>
      </c>
      <c r="G117" s="477">
        <v>7.5472278337999996E-3</v>
      </c>
      <c r="I117" s="476">
        <v>5.7441156612110002E-2</v>
      </c>
      <c r="J117" s="477">
        <v>4.4757820699370003E-2</v>
      </c>
      <c r="K117" s="477">
        <v>0</v>
      </c>
      <c r="M117" s="477">
        <v>6.4239022563499998E-3</v>
      </c>
      <c r="N117" s="477">
        <v>4.4166891333179997E-2</v>
      </c>
      <c r="O117" s="477">
        <v>1.0276166616430001E-2</v>
      </c>
      <c r="Q117" s="477">
        <v>1.437064800373E-2</v>
      </c>
      <c r="R117" s="477">
        <v>3.0887487953980001E-2</v>
      </c>
      <c r="S117" s="477">
        <v>4.2284401890319998E-2</v>
      </c>
      <c r="U117" s="477">
        <v>0</v>
      </c>
      <c r="V117" s="477">
        <v>1.7891799061520001E-2</v>
      </c>
      <c r="W117" s="477">
        <v>0</v>
      </c>
      <c r="Y117" s="477">
        <v>1.9734316678189999E-2</v>
      </c>
      <c r="Z117" s="477">
        <v>3.680898968686E-2</v>
      </c>
      <c r="AA117" s="476">
        <v>5.5057604171689999E-2</v>
      </c>
      <c r="AC117" s="477">
        <v>0</v>
      </c>
      <c r="AD117" s="477">
        <v>6.4836330927699999E-3</v>
      </c>
      <c r="AE117" s="477">
        <v>0</v>
      </c>
      <c r="AG117" s="477">
        <v>0</v>
      </c>
      <c r="AH117" s="477">
        <v>0</v>
      </c>
      <c r="AI117" s="477">
        <v>0</v>
      </c>
      <c r="AK117" s="477">
        <v>0</v>
      </c>
      <c r="AL117" s="477">
        <v>8.2627162654399997E-3</v>
      </c>
      <c r="AM117" s="477">
        <v>0</v>
      </c>
      <c r="AO117" s="477">
        <v>2.7792007137270001E-2</v>
      </c>
      <c r="AP117" s="477">
        <v>2.9360521379440001E-2</v>
      </c>
      <c r="AQ117" s="477">
        <v>0</v>
      </c>
      <c r="AS117" s="486">
        <v>0.11186228397573</v>
      </c>
      <c r="AT117" s="477">
        <v>2.8959180914449999E-2</v>
      </c>
      <c r="AU117" s="477">
        <v>0</v>
      </c>
      <c r="AW117" s="477">
        <v>0</v>
      </c>
      <c r="AX117" s="477">
        <v>3.0051417713039999E-2</v>
      </c>
      <c r="AY117" s="477">
        <v>0</v>
      </c>
    </row>
    <row r="118" spans="1:51" ht="15" customHeight="1" x14ac:dyDescent="0.25">
      <c r="A118" s="474" t="s">
        <v>189</v>
      </c>
      <c r="B118" s="474" t="s">
        <v>206</v>
      </c>
      <c r="C118" s="474" t="s">
        <v>209</v>
      </c>
      <c r="E118" s="477">
        <v>3.2047063914200001E-2</v>
      </c>
      <c r="F118" s="477">
        <v>4.911011280106E-2</v>
      </c>
      <c r="G118" s="477">
        <v>1.094981076635E-2</v>
      </c>
      <c r="I118" s="477">
        <v>3.039155529988E-2</v>
      </c>
      <c r="J118" s="477">
        <v>4.5467378074000003E-2</v>
      </c>
      <c r="K118" s="477">
        <v>0</v>
      </c>
      <c r="M118" s="477">
        <v>3.1796507244449997E-2</v>
      </c>
      <c r="N118" s="477">
        <v>4.9364377141620001E-2</v>
      </c>
      <c r="O118" s="477">
        <v>1.387203553135E-2</v>
      </c>
      <c r="Q118" s="477">
        <v>1.389966231362E-2</v>
      </c>
      <c r="R118" s="477">
        <v>9.9583922821799998E-3</v>
      </c>
      <c r="S118" s="477">
        <v>0</v>
      </c>
      <c r="U118" s="477">
        <v>2.9642137771440001E-2</v>
      </c>
      <c r="V118" s="477">
        <v>2.366594067533E-2</v>
      </c>
      <c r="W118" s="477">
        <v>0</v>
      </c>
      <c r="Y118" s="477">
        <v>8.8799371183499991E-3</v>
      </c>
      <c r="Z118" s="477">
        <v>4.9689307372200002E-3</v>
      </c>
      <c r="AA118" s="477">
        <v>0</v>
      </c>
      <c r="AC118" s="477">
        <v>0</v>
      </c>
      <c r="AD118" s="477">
        <v>6.2711375185400004E-3</v>
      </c>
      <c r="AE118" s="477">
        <v>0</v>
      </c>
      <c r="AG118" s="477">
        <v>0</v>
      </c>
      <c r="AH118" s="477">
        <v>0</v>
      </c>
      <c r="AI118" s="477">
        <v>0</v>
      </c>
      <c r="AK118" s="477">
        <v>0</v>
      </c>
      <c r="AL118" s="477">
        <v>7.4360214301199996E-3</v>
      </c>
      <c r="AM118" s="477">
        <v>0</v>
      </c>
      <c r="AO118" s="476">
        <v>5.3762295361320003E-2</v>
      </c>
      <c r="AP118" s="477">
        <v>4.627863834386E-2</v>
      </c>
      <c r="AQ118" s="477">
        <v>1.2154005689490001E-2</v>
      </c>
      <c r="AS118" s="477">
        <v>3.9456828401249998E-2</v>
      </c>
      <c r="AT118" s="477">
        <v>4.4050807556539999E-2</v>
      </c>
      <c r="AU118" s="477">
        <v>0</v>
      </c>
      <c r="AW118" s="476">
        <v>5.6663294035430002E-2</v>
      </c>
      <c r="AX118" s="477">
        <v>4.6260734041539998E-2</v>
      </c>
      <c r="AY118" s="477">
        <v>1.5701543467599999E-2</v>
      </c>
    </row>
    <row r="119" spans="1:51" ht="15" customHeight="1" x14ac:dyDescent="0.25">
      <c r="A119" s="474" t="s">
        <v>189</v>
      </c>
      <c r="B119" s="474" t="s">
        <v>218</v>
      </c>
      <c r="C119" s="474" t="s">
        <v>226</v>
      </c>
      <c r="E119" s="477">
        <v>7.4345906411400001E-3</v>
      </c>
      <c r="F119" s="477">
        <v>2.1161731871990001E-2</v>
      </c>
      <c r="G119" s="477">
        <v>3.5563415880929997E-2</v>
      </c>
      <c r="I119" s="477">
        <v>0</v>
      </c>
      <c r="J119" s="477">
        <v>1.7419364849749999E-2</v>
      </c>
      <c r="K119" s="477">
        <v>1.9599474386349999E-2</v>
      </c>
      <c r="M119" s="477">
        <v>9.8217947613599994E-3</v>
      </c>
      <c r="N119" s="477">
        <v>2.2654808761890001E-2</v>
      </c>
      <c r="O119" s="477">
        <v>4.0850409028949999E-2</v>
      </c>
      <c r="Q119" s="477">
        <v>9.0288221075400001E-3</v>
      </c>
      <c r="R119" s="477">
        <v>4.7706560008319999E-2</v>
      </c>
      <c r="S119" s="544">
        <v>0.18596575344992</v>
      </c>
      <c r="U119" s="477">
        <v>0</v>
      </c>
      <c r="V119" s="477">
        <v>4.0619464180619999E-2</v>
      </c>
      <c r="W119" s="485">
        <v>0.12843054279471999</v>
      </c>
      <c r="Y119" s="477">
        <v>1.2069075612630001E-2</v>
      </c>
      <c r="Z119" s="476">
        <v>5.0651035485280001E-2</v>
      </c>
      <c r="AA119" s="503">
        <v>0.20203214443657</v>
      </c>
      <c r="AC119" s="477">
        <v>0</v>
      </c>
      <c r="AD119" s="477">
        <v>2.0367755629300001E-3</v>
      </c>
      <c r="AE119" s="477">
        <v>0</v>
      </c>
      <c r="AG119" s="477">
        <v>0</v>
      </c>
      <c r="AH119" s="477">
        <v>0</v>
      </c>
      <c r="AI119" s="477">
        <v>0</v>
      </c>
      <c r="AK119" s="477">
        <v>0</v>
      </c>
      <c r="AL119" s="477">
        <v>2.5266480826600002E-3</v>
      </c>
      <c r="AM119" s="477">
        <v>0</v>
      </c>
      <c r="AO119" s="477">
        <v>8.7306113982899992E-3</v>
      </c>
      <c r="AP119" s="477">
        <v>2.3912378447599998E-3</v>
      </c>
      <c r="AQ119" s="477">
        <v>3.9474468079999997E-3</v>
      </c>
      <c r="AS119" s="477">
        <v>0</v>
      </c>
      <c r="AT119" s="477">
        <v>0</v>
      </c>
      <c r="AU119" s="477">
        <v>0</v>
      </c>
      <c r="AW119" s="477">
        <v>1.155200030585E-2</v>
      </c>
      <c r="AX119" s="477">
        <v>3.3855662703699998E-3</v>
      </c>
      <c r="AY119" s="477">
        <v>5.3351479779999997E-3</v>
      </c>
    </row>
    <row r="120" spans="1:51" ht="15" customHeight="1" x14ac:dyDescent="0.25">
      <c r="A120" s="474" t="s">
        <v>189</v>
      </c>
      <c r="B120" s="474" t="s">
        <v>218</v>
      </c>
      <c r="C120" s="474" t="s">
        <v>224</v>
      </c>
      <c r="E120" s="477">
        <v>8.26575486968E-3</v>
      </c>
      <c r="F120" s="477">
        <v>3.8042055305559999E-2</v>
      </c>
      <c r="G120" s="477">
        <v>1.9769647839840001E-2</v>
      </c>
      <c r="I120" s="477">
        <v>1.496406882692E-2</v>
      </c>
      <c r="J120" s="477">
        <v>4.4774080705340003E-2</v>
      </c>
      <c r="K120" s="477">
        <v>2.3614571422890002E-2</v>
      </c>
      <c r="M120" s="477">
        <v>6.2458639721900003E-3</v>
      </c>
      <c r="N120" s="477">
        <v>3.7863549914109999E-2</v>
      </c>
      <c r="O120" s="477">
        <v>1.998272576227E-2</v>
      </c>
      <c r="Q120" s="477">
        <v>8.3651804007700004E-3</v>
      </c>
      <c r="R120" s="477">
        <v>2.921695238613E-2</v>
      </c>
      <c r="S120" s="477">
        <v>1.230691361793E-2</v>
      </c>
      <c r="U120" s="477">
        <v>1.459507371084E-2</v>
      </c>
      <c r="V120" s="477">
        <v>3.2627107548710003E-2</v>
      </c>
      <c r="W120" s="476">
        <v>5.1580162575129998E-2</v>
      </c>
      <c r="Y120" s="477">
        <v>6.3957934587599999E-3</v>
      </c>
      <c r="Z120" s="477">
        <v>2.9824024261209999E-2</v>
      </c>
      <c r="AA120" s="477">
        <v>0</v>
      </c>
      <c r="AC120" s="477">
        <v>0</v>
      </c>
      <c r="AD120" s="477">
        <v>1.132240384199E-2</v>
      </c>
      <c r="AE120" s="477">
        <v>0</v>
      </c>
      <c r="AG120" s="477">
        <v>0</v>
      </c>
      <c r="AH120" s="477">
        <v>0</v>
      </c>
      <c r="AI120" s="477">
        <v>0</v>
      </c>
      <c r="AK120" s="477">
        <v>0</v>
      </c>
      <c r="AL120" s="477">
        <v>1.6067430555130002E-2</v>
      </c>
      <c r="AM120" s="477">
        <v>0</v>
      </c>
      <c r="AO120" s="477">
        <v>1.078518522061E-2</v>
      </c>
      <c r="AP120" s="477">
        <v>2.4686729848620002E-2</v>
      </c>
      <c r="AQ120" s="477">
        <v>2.5601095149330001E-2</v>
      </c>
      <c r="AS120" s="477">
        <v>1.942759066004E-2</v>
      </c>
      <c r="AT120" s="477">
        <v>2.7347700007639999E-2</v>
      </c>
      <c r="AU120" s="477">
        <v>2.4694838640820001E-2</v>
      </c>
      <c r="AW120" s="477">
        <v>8.1623713744599993E-3</v>
      </c>
      <c r="AX120" s="477">
        <v>2.5117695062979999E-2</v>
      </c>
      <c r="AY120" s="477">
        <v>2.8272674661859998E-2</v>
      </c>
    </row>
    <row r="121" spans="1:51" ht="15" customHeight="1" x14ac:dyDescent="0.25">
      <c r="A121" s="474" t="s">
        <v>189</v>
      </c>
      <c r="B121" s="474" t="s">
        <v>218</v>
      </c>
      <c r="C121" s="474" t="s">
        <v>221</v>
      </c>
      <c r="E121" s="477">
        <v>5.3577232210000004E-3</v>
      </c>
      <c r="F121" s="477">
        <v>1.42258957936E-3</v>
      </c>
      <c r="G121" s="477">
        <v>0</v>
      </c>
      <c r="I121" s="477">
        <v>0</v>
      </c>
      <c r="J121" s="477">
        <v>1.8389598236700001E-3</v>
      </c>
      <c r="K121" s="477">
        <v>0</v>
      </c>
      <c r="M121" s="477">
        <v>7.9791039546900002E-3</v>
      </c>
      <c r="N121" s="477">
        <v>1.3272464618499999E-3</v>
      </c>
      <c r="O121" s="477">
        <v>0</v>
      </c>
      <c r="Q121" s="477">
        <v>8.1332537033400008E-3</v>
      </c>
      <c r="R121" s="477">
        <v>0</v>
      </c>
      <c r="S121" s="477">
        <v>0</v>
      </c>
      <c r="U121" s="477">
        <v>0</v>
      </c>
      <c r="V121" s="477">
        <v>0</v>
      </c>
      <c r="W121" s="477">
        <v>0</v>
      </c>
      <c r="Y121" s="477">
        <v>1.225595869629E-2</v>
      </c>
      <c r="Z121" s="477">
        <v>0</v>
      </c>
      <c r="AA121" s="477">
        <v>0</v>
      </c>
      <c r="AC121" s="477">
        <v>0</v>
      </c>
      <c r="AD121" s="477">
        <v>0</v>
      </c>
      <c r="AE121" s="477">
        <v>0</v>
      </c>
      <c r="AG121" s="477">
        <v>0</v>
      </c>
      <c r="AH121" s="477">
        <v>0</v>
      </c>
      <c r="AI121" s="477">
        <v>0</v>
      </c>
      <c r="AK121" s="477">
        <v>0</v>
      </c>
      <c r="AL121" s="477">
        <v>0</v>
      </c>
      <c r="AM121" s="477">
        <v>0</v>
      </c>
      <c r="AO121" s="477">
        <v>5.2430816229999998E-3</v>
      </c>
      <c r="AP121" s="477">
        <v>6.1544306463000005E-4</v>
      </c>
      <c r="AQ121" s="477">
        <v>0</v>
      </c>
      <c r="AS121" s="477">
        <v>0</v>
      </c>
      <c r="AT121" s="477">
        <v>0</v>
      </c>
      <c r="AU121" s="477">
        <v>0</v>
      </c>
      <c r="AW121" s="477">
        <v>7.8205845040399992E-3</v>
      </c>
      <c r="AX121" s="477">
        <v>9.8228280111000007E-4</v>
      </c>
      <c r="AY121" s="477">
        <v>0</v>
      </c>
    </row>
    <row r="122" spans="1:51" ht="15" customHeight="1" x14ac:dyDescent="0.25">
      <c r="A122" s="474" t="s">
        <v>34</v>
      </c>
      <c r="B122" s="474" t="s">
        <v>56</v>
      </c>
      <c r="C122" s="474" t="s">
        <v>64</v>
      </c>
      <c r="E122" s="477">
        <v>2.66303877532E-3</v>
      </c>
      <c r="F122" s="477">
        <v>4.0587167536689998E-2</v>
      </c>
      <c r="G122" s="477">
        <v>2.12311072448E-3</v>
      </c>
      <c r="I122" s="477">
        <v>0</v>
      </c>
      <c r="J122" s="477">
        <v>3.850412084852E-2</v>
      </c>
      <c r="K122" s="477">
        <v>0</v>
      </c>
      <c r="M122" s="477">
        <v>3.2301196789999999E-3</v>
      </c>
      <c r="N122" s="477">
        <v>3.9581031117520003E-2</v>
      </c>
      <c r="O122" s="477">
        <v>2.5835735115999998E-3</v>
      </c>
      <c r="Q122" s="477">
        <v>8.0852142802700002E-3</v>
      </c>
      <c r="R122" s="476">
        <v>5.1409677234790001E-2</v>
      </c>
      <c r="S122" s="477">
        <v>1.1895025446250001E-2</v>
      </c>
      <c r="U122" s="477">
        <v>0</v>
      </c>
      <c r="V122" s="477">
        <v>4.66421276293E-2</v>
      </c>
      <c r="W122" s="477">
        <v>0</v>
      </c>
      <c r="Y122" s="477">
        <v>9.9229722596100006E-3</v>
      </c>
      <c r="Z122" s="476">
        <v>5.0898651112850003E-2</v>
      </c>
      <c r="AA122" s="477">
        <v>1.384225977058E-2</v>
      </c>
      <c r="AC122" s="477">
        <v>0</v>
      </c>
      <c r="AD122" s="477">
        <v>0</v>
      </c>
      <c r="AE122" s="477">
        <v>0</v>
      </c>
      <c r="AG122" s="477">
        <v>0</v>
      </c>
      <c r="AH122" s="477">
        <v>0</v>
      </c>
      <c r="AI122" s="477">
        <v>0</v>
      </c>
      <c r="AK122" s="477">
        <v>0</v>
      </c>
      <c r="AL122" s="477">
        <v>0</v>
      </c>
      <c r="AM122" s="477">
        <v>0</v>
      </c>
      <c r="AO122" s="477">
        <v>0</v>
      </c>
      <c r="AP122" s="477">
        <v>9.4830245977699998E-3</v>
      </c>
      <c r="AQ122" s="477">
        <v>0</v>
      </c>
      <c r="AS122" s="477">
        <v>0</v>
      </c>
      <c r="AT122" s="477">
        <v>1.8873420841439999E-2</v>
      </c>
      <c r="AU122" s="477">
        <v>0</v>
      </c>
      <c r="AW122" s="477">
        <v>0</v>
      </c>
      <c r="AX122" s="477">
        <v>5.9647508866600002E-3</v>
      </c>
      <c r="AY122" s="477">
        <v>0</v>
      </c>
    </row>
    <row r="123" spans="1:51" ht="15" customHeight="1" x14ac:dyDescent="0.25">
      <c r="A123" s="474" t="s">
        <v>34</v>
      </c>
      <c r="B123" s="474" t="s">
        <v>69</v>
      </c>
      <c r="C123" s="474" t="s">
        <v>76</v>
      </c>
      <c r="E123" s="477">
        <v>5.7717549258500004E-3</v>
      </c>
      <c r="F123" s="477">
        <v>1.8620164870179999E-2</v>
      </c>
      <c r="G123" s="477">
        <v>6.9023074066000001E-3</v>
      </c>
      <c r="I123" s="477">
        <v>0</v>
      </c>
      <c r="J123" s="477">
        <v>1.456487898729E-2</v>
      </c>
      <c r="K123" s="477">
        <v>1.046025776873E-2</v>
      </c>
      <c r="M123" s="477">
        <v>7.0963318741099997E-3</v>
      </c>
      <c r="N123" s="477">
        <v>1.9279963721750001E-2</v>
      </c>
      <c r="O123" s="477">
        <v>5.6759182017599996E-3</v>
      </c>
      <c r="Q123" s="477">
        <v>6.5713287627599997E-3</v>
      </c>
      <c r="R123" s="477">
        <v>2.3932428182609999E-2</v>
      </c>
      <c r="S123" s="477">
        <v>2.5780763103599998E-2</v>
      </c>
      <c r="U123" s="477">
        <v>0</v>
      </c>
      <c r="V123" s="477">
        <v>1.39362723587E-2</v>
      </c>
      <c r="W123" s="477">
        <v>0</v>
      </c>
      <c r="Y123" s="477">
        <v>8.1750110466499992E-3</v>
      </c>
      <c r="Z123" s="477">
        <v>2.6430308850439999E-2</v>
      </c>
      <c r="AA123" s="477">
        <v>3.0410411641100001E-2</v>
      </c>
      <c r="AC123" s="477">
        <v>0</v>
      </c>
      <c r="AD123" s="477">
        <v>5.92959818956E-3</v>
      </c>
      <c r="AE123" s="477">
        <v>0</v>
      </c>
      <c r="AG123" s="477">
        <v>0</v>
      </c>
      <c r="AH123" s="477">
        <v>0</v>
      </c>
      <c r="AI123" s="477">
        <v>0</v>
      </c>
      <c r="AK123" s="477">
        <v>0</v>
      </c>
      <c r="AL123" s="477">
        <v>6.8457193576300004E-3</v>
      </c>
      <c r="AM123" s="477">
        <v>0</v>
      </c>
      <c r="AO123" s="477">
        <v>7.06031773412E-3</v>
      </c>
      <c r="AP123" s="477">
        <v>7.4587851718799997E-3</v>
      </c>
      <c r="AQ123" s="477">
        <v>0</v>
      </c>
      <c r="AS123" s="477">
        <v>0</v>
      </c>
      <c r="AT123" s="477">
        <v>5.6392181678099999E-3</v>
      </c>
      <c r="AU123" s="477">
        <v>0</v>
      </c>
      <c r="AW123" s="477">
        <v>8.6941879003000003E-3</v>
      </c>
      <c r="AX123" s="477">
        <v>7.8624674976799994E-3</v>
      </c>
      <c r="AY123" s="477">
        <v>0</v>
      </c>
    </row>
    <row r="124" spans="1:51" ht="15" customHeight="1" x14ac:dyDescent="0.25">
      <c r="A124" s="474" t="s">
        <v>95</v>
      </c>
      <c r="B124" s="474" t="s">
        <v>107</v>
      </c>
      <c r="C124" s="474" t="s">
        <v>111</v>
      </c>
      <c r="E124" s="477">
        <v>4.948458694078E-2</v>
      </c>
      <c r="F124" s="476">
        <v>5.8007186356460003E-2</v>
      </c>
      <c r="G124" s="477">
        <v>2.922343996839E-2</v>
      </c>
      <c r="I124" s="477">
        <v>4.272083565221E-2</v>
      </c>
      <c r="J124" s="477">
        <v>1.7575974614709999E-2</v>
      </c>
      <c r="K124" s="476">
        <v>5.3933685398959999E-2</v>
      </c>
      <c r="M124" s="477">
        <v>4.9076049253370002E-2</v>
      </c>
      <c r="N124" s="476">
        <v>6.8275077997399999E-2</v>
      </c>
      <c r="O124" s="477">
        <v>2.1410675510590001E-2</v>
      </c>
      <c r="Q124" s="477">
        <v>5.5644241144199996E-3</v>
      </c>
      <c r="R124" s="477">
        <v>1.096321420755E-2</v>
      </c>
      <c r="S124" s="477">
        <v>0</v>
      </c>
      <c r="U124" s="477">
        <v>0</v>
      </c>
      <c r="V124" s="477">
        <v>7.9840238554599995E-3</v>
      </c>
      <c r="W124" s="477">
        <v>0</v>
      </c>
      <c r="Y124" s="477">
        <v>6.8528317911800002E-3</v>
      </c>
      <c r="Z124" s="477">
        <v>1.1503881122409999E-2</v>
      </c>
      <c r="AA124" s="477">
        <v>0</v>
      </c>
      <c r="AC124" s="477">
        <v>1.1476578174659999E-2</v>
      </c>
      <c r="AD124" s="477">
        <v>1.00420480193E-2</v>
      </c>
      <c r="AE124" s="477">
        <v>4.741320993012E-2</v>
      </c>
      <c r="AG124" s="477">
        <v>0</v>
      </c>
      <c r="AH124" s="477">
        <v>1.4794660866870001E-2</v>
      </c>
      <c r="AI124" s="477">
        <v>0</v>
      </c>
      <c r="AK124" s="477">
        <v>1.357338315443E-2</v>
      </c>
      <c r="AL124" s="477">
        <v>8.6077982052400002E-3</v>
      </c>
      <c r="AM124" s="476">
        <v>5.203574671392E-2</v>
      </c>
      <c r="AO124" s="486">
        <v>8.9677303150240001E-2</v>
      </c>
      <c r="AP124" s="477">
        <v>2.7789952786779999E-2</v>
      </c>
      <c r="AQ124" s="477">
        <v>2.4327944657009999E-2</v>
      </c>
      <c r="AS124" s="476">
        <v>8.3195578575170001E-2</v>
      </c>
      <c r="AT124" s="477">
        <v>4.8460216647899998E-3</v>
      </c>
      <c r="AU124" s="477">
        <v>4.2300693321319999E-2</v>
      </c>
      <c r="AW124" s="486">
        <v>8.7456480363989994E-2</v>
      </c>
      <c r="AX124" s="477">
        <v>3.460189576567E-2</v>
      </c>
      <c r="AY124" s="477">
        <v>1.8175810585450002E-2</v>
      </c>
    </row>
    <row r="125" spans="1:51" ht="15" customHeight="1" x14ac:dyDescent="0.25">
      <c r="A125" s="474" t="s">
        <v>34</v>
      </c>
      <c r="B125" s="474" t="s">
        <v>56</v>
      </c>
      <c r="C125" s="474" t="s">
        <v>61</v>
      </c>
      <c r="E125" s="477">
        <v>1.6257591605899999E-3</v>
      </c>
      <c r="F125" s="477">
        <v>1.899364196841E-2</v>
      </c>
      <c r="G125" s="477">
        <v>7.7768301564700004E-3</v>
      </c>
      <c r="I125" s="477">
        <v>0</v>
      </c>
      <c r="J125" s="477">
        <v>2.2464068797590001E-2</v>
      </c>
      <c r="K125" s="477">
        <v>1.307355783104E-2</v>
      </c>
      <c r="M125" s="477">
        <v>1.8709704242399999E-3</v>
      </c>
      <c r="N125" s="477">
        <v>1.6805760115519999E-2</v>
      </c>
      <c r="O125" s="477">
        <v>5.9858955029800003E-3</v>
      </c>
      <c r="Q125" s="477">
        <v>4.9359443062799999E-3</v>
      </c>
      <c r="R125" s="477">
        <v>1.5029487277159999E-2</v>
      </c>
      <c r="S125" s="477">
        <v>1.452359369604E-2</v>
      </c>
      <c r="U125" s="477">
        <v>0</v>
      </c>
      <c r="V125" s="477">
        <v>7.7413287689600003E-3</v>
      </c>
      <c r="W125" s="476">
        <v>8.5667814115850005E-2</v>
      </c>
      <c r="Y125" s="477">
        <v>5.7476470491099997E-3</v>
      </c>
      <c r="Z125" s="477">
        <v>1.6081003763620001E-2</v>
      </c>
      <c r="AA125" s="477">
        <v>0</v>
      </c>
      <c r="AC125" s="477">
        <v>0</v>
      </c>
      <c r="AD125" s="477">
        <v>2.2269595525499998E-3</v>
      </c>
      <c r="AE125" s="477">
        <v>0</v>
      </c>
      <c r="AG125" s="477">
        <v>0</v>
      </c>
      <c r="AH125" s="477">
        <v>0</v>
      </c>
      <c r="AI125" s="477">
        <v>0</v>
      </c>
      <c r="AK125" s="477">
        <v>0</v>
      </c>
      <c r="AL125" s="477">
        <v>2.4065275497100001E-3</v>
      </c>
      <c r="AM125" s="477">
        <v>0</v>
      </c>
      <c r="AO125" s="477">
        <v>0</v>
      </c>
      <c r="AP125" s="477">
        <v>4.8555367666299996E-3</v>
      </c>
      <c r="AQ125" s="477">
        <v>0</v>
      </c>
      <c r="AS125" s="477">
        <v>0</v>
      </c>
      <c r="AT125" s="477">
        <v>1.56623806388E-3</v>
      </c>
      <c r="AU125" s="477">
        <v>0</v>
      </c>
      <c r="AW125" s="477">
        <v>0</v>
      </c>
      <c r="AX125" s="477">
        <v>5.5279054919000004E-3</v>
      </c>
      <c r="AY125" s="477">
        <v>0</v>
      </c>
    </row>
    <row r="126" spans="1:51" ht="15" customHeight="1" x14ac:dyDescent="0.25">
      <c r="A126" s="474" t="s">
        <v>34</v>
      </c>
      <c r="B126" s="474" t="s">
        <v>48</v>
      </c>
      <c r="C126" s="474" t="s">
        <v>51</v>
      </c>
      <c r="E126" s="477">
        <v>3.1795518745699998E-3</v>
      </c>
      <c r="F126" s="477">
        <v>9.9620171111299994E-3</v>
      </c>
      <c r="G126" s="477">
        <v>0</v>
      </c>
      <c r="I126" s="477">
        <v>0</v>
      </c>
      <c r="J126" s="477">
        <v>9.2390362682200008E-3</v>
      </c>
      <c r="K126" s="477">
        <v>0</v>
      </c>
      <c r="M126" s="477">
        <v>3.7131047753799998E-3</v>
      </c>
      <c r="N126" s="477">
        <v>9.5734037082100005E-3</v>
      </c>
      <c r="O126" s="477">
        <v>0</v>
      </c>
      <c r="Q126" s="477">
        <v>2.4133480764200002E-3</v>
      </c>
      <c r="R126" s="477">
        <v>4.3225990578499998E-3</v>
      </c>
      <c r="S126" s="477">
        <v>0</v>
      </c>
      <c r="U126" s="477">
        <v>0</v>
      </c>
      <c r="V126" s="477">
        <v>3.6932758979300001E-3</v>
      </c>
      <c r="W126" s="477">
        <v>0</v>
      </c>
      <c r="Y126" s="477">
        <v>2.8516772698099998E-3</v>
      </c>
      <c r="Z126" s="477">
        <v>4.2552214302999996E-3</v>
      </c>
      <c r="AA126" s="477">
        <v>0</v>
      </c>
      <c r="AC126" s="477">
        <v>0</v>
      </c>
      <c r="AD126" s="477">
        <v>0</v>
      </c>
      <c r="AE126" s="477">
        <v>0</v>
      </c>
      <c r="AG126" s="477">
        <v>0</v>
      </c>
      <c r="AH126" s="477">
        <v>0</v>
      </c>
      <c r="AI126" s="477">
        <v>0</v>
      </c>
      <c r="AK126" s="477">
        <v>0</v>
      </c>
      <c r="AL126" s="477">
        <v>0</v>
      </c>
      <c r="AM126" s="477">
        <v>0</v>
      </c>
      <c r="AO126" s="477">
        <v>4.6672764476000002E-3</v>
      </c>
      <c r="AP126" s="477">
        <v>2.5566521578799998E-3</v>
      </c>
      <c r="AQ126" s="477">
        <v>0</v>
      </c>
      <c r="AS126" s="477">
        <v>0</v>
      </c>
      <c r="AT126" s="477">
        <v>7.4722950856999999E-4</v>
      </c>
      <c r="AU126" s="477">
        <v>0</v>
      </c>
      <c r="AW126" s="477">
        <v>5.4590057998400001E-3</v>
      </c>
      <c r="AX126" s="477">
        <v>2.9712075976600001E-3</v>
      </c>
      <c r="AY126" s="477">
        <v>0</v>
      </c>
    </row>
    <row r="127" spans="1:51" ht="15" customHeight="1" x14ac:dyDescent="0.25">
      <c r="A127" s="474" t="s">
        <v>1</v>
      </c>
      <c r="B127" s="474" t="s">
        <v>126</v>
      </c>
      <c r="C127" s="474" t="s">
        <v>133</v>
      </c>
      <c r="E127" s="543">
        <v>0.60254119769573999</v>
      </c>
      <c r="F127" s="542">
        <v>0.75664685756679995</v>
      </c>
      <c r="G127" s="541">
        <v>0.67817881876686004</v>
      </c>
      <c r="I127" s="490">
        <v>0.13721990311876001</v>
      </c>
      <c r="J127" s="540">
        <v>0.88530558694644002</v>
      </c>
      <c r="K127" s="504">
        <v>0.21654466203302999</v>
      </c>
      <c r="M127" s="539">
        <v>0.80090388095209997</v>
      </c>
      <c r="N127" s="538">
        <v>0.73272423589753</v>
      </c>
      <c r="O127" s="537">
        <v>0.88081622635734003</v>
      </c>
      <c r="Q127" s="477">
        <v>0</v>
      </c>
      <c r="R127" s="536">
        <v>0.98298532132597005</v>
      </c>
      <c r="S127" s="487">
        <v>0.31663265581043998</v>
      </c>
      <c r="U127" s="477">
        <v>0</v>
      </c>
      <c r="V127" s="535">
        <v>0.70523180986767997</v>
      </c>
      <c r="W127" s="477">
        <v>0</v>
      </c>
      <c r="Y127" s="477">
        <v>0</v>
      </c>
      <c r="Z127" s="534">
        <v>1.14729571144522</v>
      </c>
      <c r="AA127" s="511">
        <v>0.42902123697235001</v>
      </c>
      <c r="AC127" s="504">
        <v>0.22194433218085</v>
      </c>
      <c r="AD127" s="533">
        <v>1.06811158160354</v>
      </c>
      <c r="AE127" s="532">
        <v>0.91691905499522997</v>
      </c>
      <c r="AG127" s="477">
        <v>0</v>
      </c>
      <c r="AH127" s="518">
        <v>0.47520651535121999</v>
      </c>
      <c r="AI127" s="477">
        <v>0</v>
      </c>
      <c r="AK127" s="505">
        <v>0.30458016072525002</v>
      </c>
      <c r="AL127" s="507">
        <v>1.28769888942424</v>
      </c>
      <c r="AM127" s="494">
        <v>1.1676570179486701</v>
      </c>
      <c r="AO127" s="531">
        <v>1.1099263263242101</v>
      </c>
      <c r="AP127" s="530">
        <v>0.56185545761827005</v>
      </c>
      <c r="AQ127" s="510">
        <v>0.65866577116263003</v>
      </c>
      <c r="AS127" s="529">
        <v>0.26722532742123001</v>
      </c>
      <c r="AT127" s="528">
        <v>0.83015933753632998</v>
      </c>
      <c r="AU127" s="493">
        <v>0.33967600290137001</v>
      </c>
      <c r="AW127" s="527">
        <v>1.4718608775008899</v>
      </c>
      <c r="AX127" s="515">
        <v>0.45601021403568998</v>
      </c>
      <c r="AY127" s="526">
        <v>0.81571281771698001</v>
      </c>
    </row>
    <row r="128" spans="1:51" ht="15" customHeight="1" x14ac:dyDescent="0.25">
      <c r="A128" s="474" t="s">
        <v>123</v>
      </c>
      <c r="B128" s="474" t="s">
        <v>124</v>
      </c>
      <c r="C128" s="474" t="s">
        <v>124</v>
      </c>
      <c r="E128" s="496">
        <v>0.29689114204486999</v>
      </c>
      <c r="F128" s="486">
        <v>0.1051078938066</v>
      </c>
      <c r="G128" s="525">
        <v>0.67064094850697997</v>
      </c>
      <c r="I128" s="481">
        <v>0.28826534625450001</v>
      </c>
      <c r="J128" s="477">
        <v>3.5938352941580001E-2</v>
      </c>
      <c r="K128" s="524">
        <v>0.60654292952053002</v>
      </c>
      <c r="M128" s="487">
        <v>0.31353351473106</v>
      </c>
      <c r="N128" s="490">
        <v>0.13907535298536</v>
      </c>
      <c r="O128" s="523">
        <v>0.72446435325823999</v>
      </c>
      <c r="Q128" s="477">
        <v>0</v>
      </c>
      <c r="R128" s="476">
        <v>6.7270557640269998E-2</v>
      </c>
      <c r="S128" s="477">
        <v>0</v>
      </c>
      <c r="U128" s="477">
        <v>0</v>
      </c>
      <c r="V128" s="477">
        <v>0</v>
      </c>
      <c r="W128" s="477">
        <v>0</v>
      </c>
      <c r="Y128" s="477">
        <v>0</v>
      </c>
      <c r="Z128" s="486">
        <v>9.9808246949770002E-2</v>
      </c>
      <c r="AA128" s="477">
        <v>0</v>
      </c>
      <c r="AC128" s="522">
        <v>0.46477577712696999</v>
      </c>
      <c r="AD128" s="477">
        <v>0</v>
      </c>
      <c r="AE128" s="477">
        <v>0</v>
      </c>
      <c r="AG128" s="510">
        <v>0.66386747994007</v>
      </c>
      <c r="AH128" s="477">
        <v>0</v>
      </c>
      <c r="AI128" s="477">
        <v>0</v>
      </c>
      <c r="AK128" s="508">
        <v>0.42394806322188999</v>
      </c>
      <c r="AL128" s="477">
        <v>0</v>
      </c>
      <c r="AM128" s="477">
        <v>0</v>
      </c>
      <c r="AO128" s="521">
        <v>0.43580764964328</v>
      </c>
      <c r="AP128" s="486">
        <v>0.10799590310814999</v>
      </c>
      <c r="AQ128" s="520">
        <v>0.52545461735482002</v>
      </c>
      <c r="AS128" s="519">
        <v>0.37424989241117002</v>
      </c>
      <c r="AT128" s="476">
        <v>5.4498782260909998E-2</v>
      </c>
      <c r="AU128" s="518">
        <v>0.47571728610928998</v>
      </c>
      <c r="AW128" s="518">
        <v>0.47802938009605001</v>
      </c>
      <c r="AX128" s="490">
        <v>0.13723784041963</v>
      </c>
      <c r="AY128" s="517">
        <v>0.56769926737959997</v>
      </c>
    </row>
    <row r="129" spans="1:51" ht="15" customHeight="1" x14ac:dyDescent="0.25">
      <c r="A129" s="474" t="s">
        <v>95</v>
      </c>
      <c r="B129" s="474" t="s">
        <v>107</v>
      </c>
      <c r="C129" s="474" t="s">
        <v>112</v>
      </c>
      <c r="E129" s="516">
        <v>0.23325897643557</v>
      </c>
      <c r="F129" s="507">
        <v>1.2932075198377999</v>
      </c>
      <c r="G129" s="496">
        <v>0.29754558148688998</v>
      </c>
      <c r="I129" s="504">
        <v>0.21643340728533</v>
      </c>
      <c r="J129" s="477">
        <v>0</v>
      </c>
      <c r="K129" s="493">
        <v>0.34155029968720002</v>
      </c>
      <c r="M129" s="516">
        <v>0.22787745113763</v>
      </c>
      <c r="N129" s="497">
        <v>1.64887632097597</v>
      </c>
      <c r="O129" s="489">
        <v>0.27339768005247</v>
      </c>
      <c r="Q129" s="477">
        <v>0</v>
      </c>
      <c r="R129" s="516">
        <v>0.22832312761567999</v>
      </c>
      <c r="S129" s="477">
        <v>0</v>
      </c>
      <c r="U129" s="477">
        <v>0</v>
      </c>
      <c r="V129" s="477">
        <v>0</v>
      </c>
      <c r="W129" s="477">
        <v>0</v>
      </c>
      <c r="Y129" s="477">
        <v>0</v>
      </c>
      <c r="Z129" s="496">
        <v>0.29379123595727002</v>
      </c>
      <c r="AA129" s="477">
        <v>0</v>
      </c>
      <c r="AC129" s="477">
        <v>0</v>
      </c>
      <c r="AD129" s="514">
        <v>0.25561390315697002</v>
      </c>
      <c r="AE129" s="477">
        <v>0</v>
      </c>
      <c r="AG129" s="477">
        <v>0</v>
      </c>
      <c r="AH129" s="477">
        <v>0</v>
      </c>
      <c r="AI129" s="477">
        <v>0</v>
      </c>
      <c r="AK129" s="477">
        <v>0</v>
      </c>
      <c r="AL129" s="496">
        <v>0.29310637466243</v>
      </c>
      <c r="AM129" s="477">
        <v>0</v>
      </c>
      <c r="AO129" s="515">
        <v>0.45653566629302</v>
      </c>
      <c r="AP129" s="494">
        <v>1.15752347541904</v>
      </c>
      <c r="AQ129" s="514">
        <v>0.24770090147891</v>
      </c>
      <c r="AS129" s="508">
        <v>0.42148760356331</v>
      </c>
      <c r="AT129" s="477">
        <v>0</v>
      </c>
      <c r="AU129" s="477">
        <v>0</v>
      </c>
      <c r="AW129" s="513">
        <v>0.44670050206209999</v>
      </c>
      <c r="AX129" s="512">
        <v>1.51487762566926</v>
      </c>
      <c r="AY129" s="505">
        <v>0.30945462528445</v>
      </c>
    </row>
    <row r="130" spans="1:51" ht="15" customHeight="1" x14ac:dyDescent="0.25">
      <c r="A130" s="474" t="s">
        <v>78</v>
      </c>
      <c r="B130" s="474" t="s">
        <v>83</v>
      </c>
      <c r="C130" s="474" t="s">
        <v>88</v>
      </c>
      <c r="E130" s="504">
        <v>0.21619494885507001</v>
      </c>
      <c r="F130" s="477">
        <v>5.7404341450700003E-3</v>
      </c>
      <c r="G130" s="511">
        <v>0.43090418118905999</v>
      </c>
      <c r="I130" s="510">
        <v>0.66264915521407997</v>
      </c>
      <c r="J130" s="477">
        <v>0</v>
      </c>
      <c r="K130" s="509">
        <v>0.69714442798997001</v>
      </c>
      <c r="M130" s="476">
        <v>7.2710895925540003E-2</v>
      </c>
      <c r="N130" s="477">
        <v>8.0631660694699993E-3</v>
      </c>
      <c r="O130" s="492">
        <v>0.34894177577259999</v>
      </c>
      <c r="Q130" s="477">
        <v>0</v>
      </c>
      <c r="R130" s="477">
        <v>0</v>
      </c>
      <c r="S130" s="477">
        <v>0</v>
      </c>
      <c r="U130" s="477">
        <v>0</v>
      </c>
      <c r="V130" s="477">
        <v>0</v>
      </c>
      <c r="W130" s="477">
        <v>0</v>
      </c>
      <c r="Y130" s="477">
        <v>0</v>
      </c>
      <c r="Z130" s="477">
        <v>0</v>
      </c>
      <c r="AA130" s="477">
        <v>0</v>
      </c>
      <c r="AC130" s="477">
        <v>0</v>
      </c>
      <c r="AD130" s="477">
        <v>0</v>
      </c>
      <c r="AE130" s="477">
        <v>0</v>
      </c>
      <c r="AG130" s="477">
        <v>0</v>
      </c>
      <c r="AH130" s="477">
        <v>0</v>
      </c>
      <c r="AI130" s="477">
        <v>0</v>
      </c>
      <c r="AK130" s="477">
        <v>0</v>
      </c>
      <c r="AL130" s="477">
        <v>0</v>
      </c>
      <c r="AM130" s="477">
        <v>0</v>
      </c>
      <c r="AO130" s="508">
        <v>0.42313786289172001</v>
      </c>
      <c r="AP130" s="477">
        <v>0</v>
      </c>
      <c r="AQ130" s="490">
        <v>0.14348773556572</v>
      </c>
      <c r="AS130" s="507">
        <v>1.29045883385308</v>
      </c>
      <c r="AT130" s="477">
        <v>0</v>
      </c>
      <c r="AU130" s="506">
        <v>0.54677688778231004</v>
      </c>
      <c r="AW130" s="490">
        <v>0.14253272530517999</v>
      </c>
      <c r="AX130" s="477">
        <v>0</v>
      </c>
      <c r="AY130" s="477">
        <v>0</v>
      </c>
    </row>
    <row r="131" spans="1:51" ht="15" customHeight="1" x14ac:dyDescent="0.25">
      <c r="A131" s="474" t="s">
        <v>95</v>
      </c>
      <c r="B131" s="474" t="s">
        <v>96</v>
      </c>
      <c r="C131" s="474" t="s">
        <v>97</v>
      </c>
      <c r="E131" s="479">
        <v>0.15781624388141</v>
      </c>
      <c r="F131" s="477">
        <v>3.9110002082450003E-2</v>
      </c>
      <c r="G131" s="477">
        <v>4.1939727275399998E-2</v>
      </c>
      <c r="I131" s="477">
        <v>0</v>
      </c>
      <c r="J131" s="477">
        <v>2.0285128069429999E-2</v>
      </c>
      <c r="K131" s="477">
        <v>0</v>
      </c>
      <c r="M131" s="504">
        <v>0.21068256784941</v>
      </c>
      <c r="N131" s="477">
        <v>4.6726667025050003E-2</v>
      </c>
      <c r="O131" s="476">
        <v>5.6170664014989997E-2</v>
      </c>
      <c r="Q131" s="477">
        <v>0</v>
      </c>
      <c r="R131" s="477">
        <v>0</v>
      </c>
      <c r="S131" s="477">
        <v>0</v>
      </c>
      <c r="U131" s="477">
        <v>0</v>
      </c>
      <c r="V131" s="477">
        <v>0</v>
      </c>
      <c r="W131" s="477">
        <v>0</v>
      </c>
      <c r="Y131" s="477">
        <v>0</v>
      </c>
      <c r="Z131" s="477">
        <v>0</v>
      </c>
      <c r="AA131" s="477">
        <v>0</v>
      </c>
      <c r="AC131" s="477">
        <v>0</v>
      </c>
      <c r="AD131" s="477">
        <v>0</v>
      </c>
      <c r="AE131" s="477">
        <v>0</v>
      </c>
      <c r="AG131" s="477">
        <v>0</v>
      </c>
      <c r="AH131" s="477">
        <v>0</v>
      </c>
      <c r="AI131" s="477">
        <v>0</v>
      </c>
      <c r="AK131" s="477">
        <v>0</v>
      </c>
      <c r="AL131" s="477">
        <v>0</v>
      </c>
      <c r="AM131" s="477">
        <v>0</v>
      </c>
      <c r="AO131" s="505">
        <v>0.30887876328635999</v>
      </c>
      <c r="AP131" s="477">
        <v>3.0213993447920001E-2</v>
      </c>
      <c r="AQ131" s="476">
        <v>6.9828012757170002E-2</v>
      </c>
      <c r="AS131" s="477">
        <v>0</v>
      </c>
      <c r="AT131" s="477">
        <v>2.050761309699E-2</v>
      </c>
      <c r="AU131" s="477">
        <v>0</v>
      </c>
      <c r="AW131" s="482">
        <v>0.41299395138368999</v>
      </c>
      <c r="AX131" s="477">
        <v>3.4581973373279999E-2</v>
      </c>
      <c r="AY131" s="486">
        <v>9.5368065543300004E-2</v>
      </c>
    </row>
    <row r="132" spans="1:51" ht="15" customHeight="1" x14ac:dyDescent="0.25">
      <c r="A132" s="474" t="s">
        <v>95</v>
      </c>
      <c r="B132" s="474" t="s">
        <v>96</v>
      </c>
      <c r="C132" s="474" t="s">
        <v>100</v>
      </c>
      <c r="E132" s="486">
        <v>0.10760409682405001</v>
      </c>
      <c r="F132" s="485">
        <v>0.13142742289723999</v>
      </c>
      <c r="G132" s="477">
        <v>0</v>
      </c>
      <c r="I132" s="477">
        <v>0</v>
      </c>
      <c r="J132" s="476">
        <v>5.5377875419970003E-2</v>
      </c>
      <c r="K132" s="477">
        <v>0</v>
      </c>
      <c r="M132" s="479">
        <v>0.16031994770829</v>
      </c>
      <c r="N132" s="502">
        <v>0.17778444819872999</v>
      </c>
      <c r="O132" s="477">
        <v>0</v>
      </c>
      <c r="Q132" s="477">
        <v>0</v>
      </c>
      <c r="R132" s="477">
        <v>2.9257540304330001E-2</v>
      </c>
      <c r="S132" s="477">
        <v>0</v>
      </c>
      <c r="U132" s="477">
        <v>0</v>
      </c>
      <c r="V132" s="477">
        <v>0</v>
      </c>
      <c r="W132" s="477">
        <v>0</v>
      </c>
      <c r="Y132" s="477">
        <v>0</v>
      </c>
      <c r="Z132" s="477">
        <v>4.593169876376E-2</v>
      </c>
      <c r="AA132" s="477">
        <v>0</v>
      </c>
      <c r="AC132" s="477">
        <v>0</v>
      </c>
      <c r="AD132" s="477">
        <v>0</v>
      </c>
      <c r="AE132" s="477">
        <v>0</v>
      </c>
      <c r="AG132" s="477">
        <v>0</v>
      </c>
      <c r="AH132" s="477">
        <v>0</v>
      </c>
      <c r="AI132" s="477">
        <v>0</v>
      </c>
      <c r="AK132" s="477">
        <v>0</v>
      </c>
      <c r="AL132" s="477">
        <v>0</v>
      </c>
      <c r="AM132" s="477">
        <v>0</v>
      </c>
      <c r="AO132" s="503">
        <v>0.21060329026949001</v>
      </c>
      <c r="AP132" s="502">
        <v>0.17304718224088</v>
      </c>
      <c r="AQ132" s="477">
        <v>0</v>
      </c>
      <c r="AS132" s="477">
        <v>0</v>
      </c>
      <c r="AT132" s="486">
        <v>0.11197050977785999</v>
      </c>
      <c r="AU132" s="477">
        <v>0</v>
      </c>
      <c r="AW132" s="487">
        <v>0.31426979917939002</v>
      </c>
      <c r="AX132" s="504">
        <v>0.21710142875527999</v>
      </c>
      <c r="AY132" s="477">
        <v>0</v>
      </c>
    </row>
    <row r="133" spans="1:51" ht="15" customHeight="1" x14ac:dyDescent="0.25">
      <c r="A133" s="474" t="s">
        <v>78</v>
      </c>
      <c r="B133" s="474" t="s">
        <v>83</v>
      </c>
      <c r="C133" s="474" t="s">
        <v>84</v>
      </c>
      <c r="E133" s="486">
        <v>8.8561754764309997E-2</v>
      </c>
      <c r="F133" s="486">
        <v>0.10722854572649999</v>
      </c>
      <c r="G133" s="476">
        <v>8.4727152932960001E-2</v>
      </c>
      <c r="I133" s="476">
        <v>6.6122601599709993E-2</v>
      </c>
      <c r="J133" s="486">
        <v>0.10510560082691001</v>
      </c>
      <c r="K133" s="486">
        <v>0.10434708151457001</v>
      </c>
      <c r="M133" s="486">
        <v>0.10369403943348</v>
      </c>
      <c r="N133" s="485">
        <v>0.11498998093338</v>
      </c>
      <c r="O133" s="476">
        <v>8.2938466748779999E-2</v>
      </c>
      <c r="Q133" s="477">
        <v>0</v>
      </c>
      <c r="R133" s="477">
        <v>0</v>
      </c>
      <c r="S133" s="477">
        <v>0</v>
      </c>
      <c r="U133" s="477">
        <v>0</v>
      </c>
      <c r="V133" s="477">
        <v>0</v>
      </c>
      <c r="W133" s="477">
        <v>0</v>
      </c>
      <c r="Y133" s="477">
        <v>0</v>
      </c>
      <c r="Z133" s="477">
        <v>0</v>
      </c>
      <c r="AA133" s="477">
        <v>0</v>
      </c>
      <c r="AC133" s="477">
        <v>0</v>
      </c>
      <c r="AD133" s="477">
        <v>0</v>
      </c>
      <c r="AE133" s="477">
        <v>0</v>
      </c>
      <c r="AG133" s="477">
        <v>0</v>
      </c>
      <c r="AH133" s="477">
        <v>0</v>
      </c>
      <c r="AI133" s="477">
        <v>0</v>
      </c>
      <c r="AK133" s="477">
        <v>0</v>
      </c>
      <c r="AL133" s="477">
        <v>0</v>
      </c>
      <c r="AM133" s="477">
        <v>0</v>
      </c>
      <c r="AO133" s="502">
        <v>0.1733335211242</v>
      </c>
      <c r="AP133" s="486">
        <v>9.359264751337E-2</v>
      </c>
      <c r="AQ133" s="486">
        <v>9.4044940207189995E-2</v>
      </c>
      <c r="AS133" s="485">
        <v>0.12876873879683001</v>
      </c>
      <c r="AT133" s="490">
        <v>0.13751085671055999</v>
      </c>
      <c r="AU133" s="479">
        <v>0.16368078174046999</v>
      </c>
      <c r="AW133" s="503">
        <v>0.20326793741346999</v>
      </c>
      <c r="AX133" s="476">
        <v>7.6592717932089993E-2</v>
      </c>
      <c r="AY133" s="476">
        <v>7.0407580822329993E-2</v>
      </c>
    </row>
    <row r="134" spans="1:51" ht="15" customHeight="1" x14ac:dyDescent="0.25">
      <c r="A134" s="474" t="s">
        <v>95</v>
      </c>
      <c r="B134" s="474" t="s">
        <v>107</v>
      </c>
      <c r="C134" s="474" t="s">
        <v>114</v>
      </c>
      <c r="E134" s="476">
        <v>6.9464604248709996E-2</v>
      </c>
      <c r="F134" s="477">
        <v>1.5809427297830001E-2</v>
      </c>
      <c r="G134" s="486">
        <v>0.11076147208458</v>
      </c>
      <c r="I134" s="477">
        <v>0</v>
      </c>
      <c r="J134" s="477">
        <v>0</v>
      </c>
      <c r="K134" s="476">
        <v>6.8851859151569994E-2</v>
      </c>
      <c r="M134" s="486">
        <v>8.8147810215589997E-2</v>
      </c>
      <c r="N134" s="477">
        <v>2.0946475067979999E-2</v>
      </c>
      <c r="O134" s="485">
        <v>0.12086399513934</v>
      </c>
      <c r="Q134" s="477">
        <v>0</v>
      </c>
      <c r="R134" s="477">
        <v>0</v>
      </c>
      <c r="S134" s="477">
        <v>0</v>
      </c>
      <c r="U134" s="477">
        <v>0</v>
      </c>
      <c r="V134" s="477">
        <v>0</v>
      </c>
      <c r="W134" s="477">
        <v>0</v>
      </c>
      <c r="Y134" s="477">
        <v>0</v>
      </c>
      <c r="Z134" s="477">
        <v>0</v>
      </c>
      <c r="AA134" s="477">
        <v>0</v>
      </c>
      <c r="AC134" s="477">
        <v>0</v>
      </c>
      <c r="AD134" s="477">
        <v>0</v>
      </c>
      <c r="AE134" s="477">
        <v>0</v>
      </c>
      <c r="AG134" s="477">
        <v>0</v>
      </c>
      <c r="AH134" s="477">
        <v>0</v>
      </c>
      <c r="AI134" s="477">
        <v>0</v>
      </c>
      <c r="AK134" s="477">
        <v>0</v>
      </c>
      <c r="AL134" s="477">
        <v>0</v>
      </c>
      <c r="AM134" s="477">
        <v>0</v>
      </c>
      <c r="AO134" s="490">
        <v>0.13595648045594999</v>
      </c>
      <c r="AP134" s="477">
        <v>1.1399169308810001E-2</v>
      </c>
      <c r="AQ134" s="476">
        <v>5.2689581818370003E-2</v>
      </c>
      <c r="AS134" s="477">
        <v>0</v>
      </c>
      <c r="AT134" s="477">
        <v>0</v>
      </c>
      <c r="AU134" s="477">
        <v>0</v>
      </c>
      <c r="AW134" s="502">
        <v>0.17279318734692001</v>
      </c>
      <c r="AX134" s="477">
        <v>1.550229211329E-2</v>
      </c>
      <c r="AY134" s="476">
        <v>6.8402047740579994E-2</v>
      </c>
    </row>
    <row r="135" spans="1:51" ht="15" customHeight="1" x14ac:dyDescent="0.25">
      <c r="A135" s="474" t="s">
        <v>34</v>
      </c>
      <c r="B135" s="474" t="s">
        <v>43</v>
      </c>
      <c r="C135" s="474" t="s">
        <v>46</v>
      </c>
      <c r="E135" s="476">
        <v>5.7366328462429998E-2</v>
      </c>
      <c r="F135" s="477">
        <v>1.523198151725E-2</v>
      </c>
      <c r="G135" s="476">
        <v>6.8603056954069999E-2</v>
      </c>
      <c r="I135" s="477">
        <v>0</v>
      </c>
      <c r="J135" s="477">
        <v>0</v>
      </c>
      <c r="K135" s="487">
        <v>0.31337272825566997</v>
      </c>
      <c r="M135" s="476">
        <v>7.0301975309530002E-2</v>
      </c>
      <c r="N135" s="477">
        <v>1.94900850855E-2</v>
      </c>
      <c r="O135" s="477">
        <v>0</v>
      </c>
      <c r="Q135" s="477">
        <v>0</v>
      </c>
      <c r="R135" s="477">
        <v>0</v>
      </c>
      <c r="S135" s="477">
        <v>0</v>
      </c>
      <c r="U135" s="477">
        <v>0</v>
      </c>
      <c r="V135" s="477">
        <v>0</v>
      </c>
      <c r="W135" s="477">
        <v>0</v>
      </c>
      <c r="Y135" s="477">
        <v>0</v>
      </c>
      <c r="Z135" s="477">
        <v>0</v>
      </c>
      <c r="AA135" s="477">
        <v>0</v>
      </c>
      <c r="AC135" s="477">
        <v>0</v>
      </c>
      <c r="AD135" s="477">
        <v>0</v>
      </c>
      <c r="AE135" s="477">
        <v>0</v>
      </c>
      <c r="AG135" s="477">
        <v>0</v>
      </c>
      <c r="AH135" s="477">
        <v>0</v>
      </c>
      <c r="AI135" s="477">
        <v>0</v>
      </c>
      <c r="AK135" s="477">
        <v>0</v>
      </c>
      <c r="AL135" s="477">
        <v>0</v>
      </c>
      <c r="AM135" s="477">
        <v>0</v>
      </c>
      <c r="AO135" s="486">
        <v>0.11227767233272</v>
      </c>
      <c r="AP135" s="477">
        <v>1.317937225258E-2</v>
      </c>
      <c r="AQ135" s="476">
        <v>7.6147612258159997E-2</v>
      </c>
      <c r="AS135" s="477">
        <v>0</v>
      </c>
      <c r="AT135" s="477">
        <v>0</v>
      </c>
      <c r="AU135" s="501">
        <v>0.32770821117707</v>
      </c>
      <c r="AW135" s="490">
        <v>0.13781059736251999</v>
      </c>
      <c r="AX135" s="477">
        <v>1.7309317968679998E-2</v>
      </c>
      <c r="AY135" s="477">
        <v>0</v>
      </c>
    </row>
    <row r="136" spans="1:51" ht="15" customHeight="1" x14ac:dyDescent="0.25">
      <c r="A136" s="474" t="s">
        <v>95</v>
      </c>
      <c r="B136" s="474" t="s">
        <v>96</v>
      </c>
      <c r="C136" s="474" t="s">
        <v>101</v>
      </c>
      <c r="E136" s="477">
        <v>4.4223403778290003E-2</v>
      </c>
      <c r="F136" s="477">
        <v>4.2565676284609999E-2</v>
      </c>
      <c r="G136" s="477">
        <v>8.8142898472700001E-3</v>
      </c>
      <c r="I136" s="476">
        <v>6.2859631597169993E-2</v>
      </c>
      <c r="J136" s="477">
        <v>0</v>
      </c>
      <c r="K136" s="477">
        <v>0</v>
      </c>
      <c r="M136" s="477">
        <v>3.7640524464830002E-2</v>
      </c>
      <c r="N136" s="476">
        <v>5.5022103896609997E-2</v>
      </c>
      <c r="O136" s="477">
        <v>1.09477577711E-2</v>
      </c>
      <c r="Q136" s="477">
        <v>0</v>
      </c>
      <c r="R136" s="477">
        <v>4.5091269532900003E-3</v>
      </c>
      <c r="S136" s="477">
        <v>0</v>
      </c>
      <c r="U136" s="477">
        <v>0</v>
      </c>
      <c r="V136" s="477">
        <v>0</v>
      </c>
      <c r="W136" s="477">
        <v>0</v>
      </c>
      <c r="Y136" s="477">
        <v>0</v>
      </c>
      <c r="Z136" s="477">
        <v>5.8821919508499996E-3</v>
      </c>
      <c r="AA136" s="477">
        <v>0</v>
      </c>
      <c r="AC136" s="477">
        <v>1.730766252783E-2</v>
      </c>
      <c r="AD136" s="477">
        <v>0</v>
      </c>
      <c r="AE136" s="477">
        <v>0</v>
      </c>
      <c r="AG136" s="477">
        <v>0</v>
      </c>
      <c r="AH136" s="477">
        <v>0</v>
      </c>
      <c r="AI136" s="477">
        <v>0</v>
      </c>
      <c r="AK136" s="477">
        <v>2.0821124294549999E-2</v>
      </c>
      <c r="AL136" s="477">
        <v>0</v>
      </c>
      <c r="AM136" s="477">
        <v>0</v>
      </c>
      <c r="AO136" s="476">
        <v>8.1144630892740002E-2</v>
      </c>
      <c r="AP136" s="477">
        <v>4.0639639478789999E-2</v>
      </c>
      <c r="AQ136" s="477">
        <v>1.467544936234E-2</v>
      </c>
      <c r="AS136" s="485">
        <v>0.12241435215182001</v>
      </c>
      <c r="AT136" s="477">
        <v>0</v>
      </c>
      <c r="AU136" s="477">
        <v>0</v>
      </c>
      <c r="AW136" s="476">
        <v>6.7077685262769998E-2</v>
      </c>
      <c r="AX136" s="476">
        <v>5.3920683262190003E-2</v>
      </c>
      <c r="AY136" s="477">
        <v>1.8587397869970001E-2</v>
      </c>
    </row>
    <row r="137" spans="1:51" ht="15" customHeight="1" x14ac:dyDescent="0.25">
      <c r="A137" s="474" t="s">
        <v>34</v>
      </c>
      <c r="B137" s="474" t="s">
        <v>43</v>
      </c>
      <c r="C137" s="474" t="s">
        <v>47</v>
      </c>
      <c r="E137" s="477">
        <v>4.0602612533029998E-2</v>
      </c>
      <c r="F137" s="477">
        <v>0</v>
      </c>
      <c r="G137" s="477">
        <v>0</v>
      </c>
      <c r="I137" s="477">
        <v>0</v>
      </c>
      <c r="J137" s="477">
        <v>0</v>
      </c>
      <c r="K137" s="477">
        <v>0</v>
      </c>
      <c r="M137" s="477">
        <v>4.4639742242900002E-2</v>
      </c>
      <c r="N137" s="477">
        <v>0</v>
      </c>
      <c r="O137" s="477">
        <v>0</v>
      </c>
      <c r="Q137" s="477">
        <v>0</v>
      </c>
      <c r="R137" s="477">
        <v>0</v>
      </c>
      <c r="S137" s="477">
        <v>0</v>
      </c>
      <c r="U137" s="477">
        <v>0</v>
      </c>
      <c r="V137" s="477">
        <v>0</v>
      </c>
      <c r="W137" s="477">
        <v>0</v>
      </c>
      <c r="Y137" s="477">
        <v>0</v>
      </c>
      <c r="Z137" s="477">
        <v>0</v>
      </c>
      <c r="AA137" s="477">
        <v>0</v>
      </c>
      <c r="AC137" s="477">
        <v>0</v>
      </c>
      <c r="AD137" s="477">
        <v>0</v>
      </c>
      <c r="AE137" s="477">
        <v>0</v>
      </c>
      <c r="AG137" s="477">
        <v>0</v>
      </c>
      <c r="AH137" s="477">
        <v>0</v>
      </c>
      <c r="AI137" s="477">
        <v>0</v>
      </c>
      <c r="AK137" s="477">
        <v>0</v>
      </c>
      <c r="AL137" s="477">
        <v>0</v>
      </c>
      <c r="AM137" s="477">
        <v>0</v>
      </c>
      <c r="AO137" s="476">
        <v>7.9467640576649998E-2</v>
      </c>
      <c r="AP137" s="477">
        <v>0</v>
      </c>
      <c r="AQ137" s="477">
        <v>0</v>
      </c>
      <c r="AS137" s="477">
        <v>0</v>
      </c>
      <c r="AT137" s="477">
        <v>0</v>
      </c>
      <c r="AU137" s="477">
        <v>0</v>
      </c>
      <c r="AW137" s="486">
        <v>8.7505786276070002E-2</v>
      </c>
      <c r="AX137" s="477">
        <v>0</v>
      </c>
      <c r="AY137" s="477">
        <v>0</v>
      </c>
    </row>
    <row r="138" spans="1:51" ht="15" customHeight="1" x14ac:dyDescent="0.25">
      <c r="A138" s="474" t="s">
        <v>78</v>
      </c>
      <c r="B138" s="474" t="s">
        <v>83</v>
      </c>
      <c r="C138" s="474" t="s">
        <v>87</v>
      </c>
      <c r="E138" s="477">
        <v>3.8767612181879997E-2</v>
      </c>
      <c r="F138" s="477">
        <v>1.6469801852579999E-2</v>
      </c>
      <c r="G138" s="500">
        <v>4.3888683585004102</v>
      </c>
      <c r="I138" s="479">
        <v>0.15331302872262001</v>
      </c>
      <c r="J138" s="477">
        <v>1.433527611551E-2</v>
      </c>
      <c r="K138" s="499">
        <v>5.3227015880773303</v>
      </c>
      <c r="M138" s="477">
        <v>0</v>
      </c>
      <c r="N138" s="477">
        <v>1.7859402634070001E-2</v>
      </c>
      <c r="O138" s="498">
        <v>4.2079228450250898</v>
      </c>
      <c r="Q138" s="477">
        <v>0</v>
      </c>
      <c r="R138" s="477">
        <v>0</v>
      </c>
      <c r="S138" s="477">
        <v>0</v>
      </c>
      <c r="U138" s="477">
        <v>0</v>
      </c>
      <c r="V138" s="477">
        <v>0</v>
      </c>
      <c r="W138" s="477">
        <v>0</v>
      </c>
      <c r="Y138" s="477">
        <v>0</v>
      </c>
      <c r="Z138" s="477">
        <v>0</v>
      </c>
      <c r="AA138" s="477">
        <v>0</v>
      </c>
      <c r="AC138" s="477">
        <v>0</v>
      </c>
      <c r="AD138" s="477">
        <v>0</v>
      </c>
      <c r="AE138" s="477">
        <v>0</v>
      </c>
      <c r="AG138" s="477">
        <v>0</v>
      </c>
      <c r="AH138" s="477">
        <v>0</v>
      </c>
      <c r="AI138" s="477">
        <v>0</v>
      </c>
      <c r="AK138" s="477">
        <v>0</v>
      </c>
      <c r="AL138" s="477">
        <v>0</v>
      </c>
      <c r="AM138" s="477">
        <v>0</v>
      </c>
      <c r="AO138" s="476">
        <v>7.5876168519409995E-2</v>
      </c>
      <c r="AP138" s="477">
        <v>1.7812984725400001E-2</v>
      </c>
      <c r="AQ138" s="497">
        <v>1.64671434226738</v>
      </c>
      <c r="AS138" s="496">
        <v>0.29856546584853999</v>
      </c>
      <c r="AT138" s="477">
        <v>0</v>
      </c>
      <c r="AU138" s="495">
        <v>3.0361051517362698</v>
      </c>
      <c r="AW138" s="477">
        <v>0</v>
      </c>
      <c r="AX138" s="477">
        <v>2.643515661912E-2</v>
      </c>
      <c r="AY138" s="494">
        <v>1.1664203526315799</v>
      </c>
    </row>
    <row r="139" spans="1:51" ht="15" customHeight="1" x14ac:dyDescent="0.25">
      <c r="A139" s="474" t="s">
        <v>95</v>
      </c>
      <c r="B139" s="474" t="s">
        <v>96</v>
      </c>
      <c r="C139" s="474" t="s">
        <v>103</v>
      </c>
      <c r="E139" s="477">
        <v>3.2516774540460001E-2</v>
      </c>
      <c r="F139" s="477">
        <v>3.4535581623700001E-3</v>
      </c>
      <c r="G139" s="477">
        <v>0</v>
      </c>
      <c r="I139" s="477">
        <v>0</v>
      </c>
      <c r="J139" s="477">
        <v>0</v>
      </c>
      <c r="K139" s="477">
        <v>0</v>
      </c>
      <c r="M139" s="477">
        <v>3.5876828385990003E-2</v>
      </c>
      <c r="N139" s="477">
        <v>3.9785080372299999E-3</v>
      </c>
      <c r="O139" s="477">
        <v>0</v>
      </c>
      <c r="Q139" s="477">
        <v>0</v>
      </c>
      <c r="R139" s="477">
        <v>0</v>
      </c>
      <c r="S139" s="477">
        <v>0</v>
      </c>
      <c r="U139" s="477">
        <v>0</v>
      </c>
      <c r="V139" s="477">
        <v>0</v>
      </c>
      <c r="W139" s="477">
        <v>0</v>
      </c>
      <c r="Y139" s="477">
        <v>0</v>
      </c>
      <c r="Z139" s="477">
        <v>0</v>
      </c>
      <c r="AA139" s="477">
        <v>0</v>
      </c>
      <c r="AC139" s="477">
        <v>0</v>
      </c>
      <c r="AD139" s="477">
        <v>0</v>
      </c>
      <c r="AE139" s="477">
        <v>0</v>
      </c>
      <c r="AG139" s="477">
        <v>0</v>
      </c>
      <c r="AH139" s="477">
        <v>0</v>
      </c>
      <c r="AI139" s="477">
        <v>0</v>
      </c>
      <c r="AK139" s="477">
        <v>0</v>
      </c>
      <c r="AL139" s="477">
        <v>0</v>
      </c>
      <c r="AM139" s="477">
        <v>0</v>
      </c>
      <c r="AO139" s="476">
        <v>6.3641998181550002E-2</v>
      </c>
      <c r="AP139" s="477">
        <v>0</v>
      </c>
      <c r="AQ139" s="477">
        <v>0</v>
      </c>
      <c r="AS139" s="477">
        <v>0</v>
      </c>
      <c r="AT139" s="477">
        <v>0</v>
      </c>
      <c r="AU139" s="477">
        <v>0</v>
      </c>
      <c r="AW139" s="476">
        <v>7.0328140374659995E-2</v>
      </c>
      <c r="AX139" s="477">
        <v>0</v>
      </c>
      <c r="AY139" s="477">
        <v>0</v>
      </c>
    </row>
    <row r="140" spans="1:51" ht="15" customHeight="1" x14ac:dyDescent="0.25">
      <c r="A140" s="474" t="s">
        <v>189</v>
      </c>
      <c r="B140" s="474" t="s">
        <v>206</v>
      </c>
      <c r="C140" s="474" t="s">
        <v>210</v>
      </c>
      <c r="E140" s="477">
        <v>2.0545570248649999E-2</v>
      </c>
      <c r="F140" s="477">
        <v>2.291220307564E-2</v>
      </c>
      <c r="G140" s="477">
        <v>0</v>
      </c>
      <c r="I140" s="477">
        <v>4.1675794523609998E-2</v>
      </c>
      <c r="J140" s="477">
        <v>0</v>
      </c>
      <c r="K140" s="477">
        <v>0</v>
      </c>
      <c r="M140" s="477">
        <v>1.3907059619169999E-2</v>
      </c>
      <c r="N140" s="477">
        <v>3.2386262093499998E-2</v>
      </c>
      <c r="O140" s="477">
        <v>0</v>
      </c>
      <c r="Q140" s="477">
        <v>0</v>
      </c>
      <c r="R140" s="477">
        <v>0</v>
      </c>
      <c r="S140" s="477">
        <v>0</v>
      </c>
      <c r="U140" s="477">
        <v>0</v>
      </c>
      <c r="V140" s="477">
        <v>0</v>
      </c>
      <c r="W140" s="477">
        <v>0</v>
      </c>
      <c r="Y140" s="477">
        <v>0</v>
      </c>
      <c r="Z140" s="477">
        <v>0</v>
      </c>
      <c r="AA140" s="477">
        <v>0</v>
      </c>
      <c r="AC140" s="477">
        <v>0</v>
      </c>
      <c r="AD140" s="477">
        <v>1.407162728552E-2</v>
      </c>
      <c r="AE140" s="477">
        <v>0</v>
      </c>
      <c r="AG140" s="477">
        <v>0</v>
      </c>
      <c r="AH140" s="477">
        <v>0</v>
      </c>
      <c r="AI140" s="477">
        <v>0</v>
      </c>
      <c r="AK140" s="477">
        <v>0</v>
      </c>
      <c r="AL140" s="477">
        <v>1.7887894792649999E-2</v>
      </c>
      <c r="AM140" s="477">
        <v>0</v>
      </c>
      <c r="AO140" s="477">
        <v>4.0211895481130001E-2</v>
      </c>
      <c r="AP140" s="477">
        <v>0</v>
      </c>
      <c r="AQ140" s="477">
        <v>0</v>
      </c>
      <c r="AS140" s="476">
        <v>8.116044089808E-2</v>
      </c>
      <c r="AT140" s="477">
        <v>0</v>
      </c>
      <c r="AU140" s="477">
        <v>0</v>
      </c>
      <c r="AW140" s="477">
        <v>2.726154152374E-2</v>
      </c>
      <c r="AX140" s="477">
        <v>0</v>
      </c>
      <c r="AY140" s="477">
        <v>0</v>
      </c>
    </row>
    <row r="141" spans="1:51" ht="15" customHeight="1" x14ac:dyDescent="0.25">
      <c r="A141" s="474" t="s">
        <v>34</v>
      </c>
      <c r="B141" s="474" t="s">
        <v>56</v>
      </c>
      <c r="C141" s="474" t="s">
        <v>63</v>
      </c>
      <c r="E141" s="477">
        <v>1.5319813538490001E-2</v>
      </c>
      <c r="F141" s="477">
        <v>1.5457399728589999E-2</v>
      </c>
      <c r="G141" s="477">
        <v>3.6641217034650002E-2</v>
      </c>
      <c r="I141" s="477">
        <v>0</v>
      </c>
      <c r="J141" s="477">
        <v>6.9014290856999998E-3</v>
      </c>
      <c r="K141" s="477">
        <v>0</v>
      </c>
      <c r="M141" s="477">
        <v>1.8246498780099998E-2</v>
      </c>
      <c r="N141" s="477">
        <v>1.719905874529E-2</v>
      </c>
      <c r="O141" s="477">
        <v>4.3782747355269998E-2</v>
      </c>
      <c r="Q141" s="477">
        <v>0</v>
      </c>
      <c r="R141" s="477">
        <v>0</v>
      </c>
      <c r="S141" s="477">
        <v>3.421459228472E-2</v>
      </c>
      <c r="U141" s="477">
        <v>0</v>
      </c>
      <c r="V141" s="477">
        <v>0</v>
      </c>
      <c r="W141" s="477">
        <v>0</v>
      </c>
      <c r="Y141" s="477">
        <v>0</v>
      </c>
      <c r="Z141" s="477">
        <v>0</v>
      </c>
      <c r="AA141" s="477">
        <v>3.90965043276E-2</v>
      </c>
      <c r="AC141" s="477">
        <v>0</v>
      </c>
      <c r="AD141" s="477">
        <v>0</v>
      </c>
      <c r="AE141" s="477">
        <v>0</v>
      </c>
      <c r="AG141" s="477">
        <v>0</v>
      </c>
      <c r="AH141" s="477">
        <v>0</v>
      </c>
      <c r="AI141" s="477">
        <v>0</v>
      </c>
      <c r="AK141" s="477">
        <v>0</v>
      </c>
      <c r="AL141" s="477">
        <v>0</v>
      </c>
      <c r="AM141" s="477">
        <v>0</v>
      </c>
      <c r="AO141" s="477">
        <v>2.9984017641979999E-2</v>
      </c>
      <c r="AP141" s="477">
        <v>1.7597913190800001E-2</v>
      </c>
      <c r="AQ141" s="477">
        <v>1.016769987258E-2</v>
      </c>
      <c r="AS141" s="477">
        <v>0</v>
      </c>
      <c r="AT141" s="477">
        <v>1.0465684992359999E-2</v>
      </c>
      <c r="AU141" s="477">
        <v>0</v>
      </c>
      <c r="AW141" s="477">
        <v>3.5767997778000001E-2</v>
      </c>
      <c r="AX141" s="477">
        <v>1.9093295910359999E-2</v>
      </c>
      <c r="AY141" s="477">
        <v>1.2389254431620001E-2</v>
      </c>
    </row>
    <row r="142" spans="1:51" ht="15" customHeight="1" x14ac:dyDescent="0.25">
      <c r="A142" s="474" t="s">
        <v>78</v>
      </c>
      <c r="B142" s="474" t="s">
        <v>79</v>
      </c>
      <c r="C142" s="474" t="s">
        <v>80</v>
      </c>
      <c r="E142" s="477">
        <v>1.469984763338E-2</v>
      </c>
      <c r="F142" s="477">
        <v>2.2638111127269999E-2</v>
      </c>
      <c r="G142" s="477">
        <v>2.3438940843019999E-2</v>
      </c>
      <c r="I142" s="477">
        <v>0</v>
      </c>
      <c r="J142" s="477">
        <v>8.9012478705700008E-3</v>
      </c>
      <c r="K142" s="476">
        <v>5.0076390243250002E-2</v>
      </c>
      <c r="M142" s="477">
        <v>1.8913284092109999E-2</v>
      </c>
      <c r="N142" s="477">
        <v>2.7265690877599998E-2</v>
      </c>
      <c r="O142" s="477">
        <v>1.512756945678E-2</v>
      </c>
      <c r="Q142" s="477">
        <v>0</v>
      </c>
      <c r="R142" s="477">
        <v>0</v>
      </c>
      <c r="S142" s="477">
        <v>0</v>
      </c>
      <c r="U142" s="477">
        <v>0</v>
      </c>
      <c r="V142" s="477">
        <v>0</v>
      </c>
      <c r="W142" s="477">
        <v>0</v>
      </c>
      <c r="Y142" s="477">
        <v>0</v>
      </c>
      <c r="Z142" s="477">
        <v>0</v>
      </c>
      <c r="AA142" s="477">
        <v>0</v>
      </c>
      <c r="AC142" s="477">
        <v>0</v>
      </c>
      <c r="AD142" s="477">
        <v>0</v>
      </c>
      <c r="AE142" s="477">
        <v>0</v>
      </c>
      <c r="AG142" s="477">
        <v>0</v>
      </c>
      <c r="AH142" s="477">
        <v>0</v>
      </c>
      <c r="AI142" s="477">
        <v>0</v>
      </c>
      <c r="AK142" s="477">
        <v>0</v>
      </c>
      <c r="AL142" s="477">
        <v>0</v>
      </c>
      <c r="AM142" s="477">
        <v>0</v>
      </c>
      <c r="AO142" s="477">
        <v>2.8770617192319999E-2</v>
      </c>
      <c r="AP142" s="477">
        <v>2.0262907782870002E-2</v>
      </c>
      <c r="AQ142" s="477">
        <v>0</v>
      </c>
      <c r="AS142" s="477">
        <v>0</v>
      </c>
      <c r="AT142" s="477">
        <v>5.9992505111900003E-3</v>
      </c>
      <c r="AU142" s="477">
        <v>0</v>
      </c>
      <c r="AW142" s="477">
        <v>3.7075074427220002E-2</v>
      </c>
      <c r="AX142" s="477">
        <v>2.5611915781829999E-2</v>
      </c>
      <c r="AY142" s="477">
        <v>0</v>
      </c>
    </row>
    <row r="143" spans="1:51" ht="15" customHeight="1" x14ac:dyDescent="0.25">
      <c r="A143" s="474" t="s">
        <v>189</v>
      </c>
      <c r="B143" s="474" t="s">
        <v>190</v>
      </c>
      <c r="C143" s="474" t="s">
        <v>194</v>
      </c>
      <c r="E143" s="477">
        <v>1.208104798005E-2</v>
      </c>
      <c r="F143" s="476">
        <v>6.6721731075980006E-2</v>
      </c>
      <c r="G143" s="477">
        <v>6.4210862585799998E-3</v>
      </c>
      <c r="I143" s="477">
        <v>3.1955800508010002E-2</v>
      </c>
      <c r="J143" s="476">
        <v>5.3783518331780002E-2</v>
      </c>
      <c r="K143" s="477">
        <v>0</v>
      </c>
      <c r="M143" s="477">
        <v>5.5598505084999998E-3</v>
      </c>
      <c r="N143" s="476">
        <v>7.3986175745589994E-2</v>
      </c>
      <c r="O143" s="477">
        <v>8.8939631874600002E-3</v>
      </c>
      <c r="Q143" s="477">
        <v>0</v>
      </c>
      <c r="R143" s="477">
        <v>2.627868521144E-2</v>
      </c>
      <c r="S143" s="477">
        <v>0</v>
      </c>
      <c r="U143" s="477">
        <v>0</v>
      </c>
      <c r="V143" s="477">
        <v>2.9860824345300001E-2</v>
      </c>
      <c r="W143" s="477">
        <v>0</v>
      </c>
      <c r="Y143" s="477">
        <v>0</v>
      </c>
      <c r="Z143" s="477">
        <v>2.5486375295659999E-2</v>
      </c>
      <c r="AA143" s="477">
        <v>0</v>
      </c>
      <c r="AC143" s="477">
        <v>0</v>
      </c>
      <c r="AD143" s="477">
        <v>1.1032386533039999E-2</v>
      </c>
      <c r="AE143" s="477">
        <v>0</v>
      </c>
      <c r="AG143" s="477">
        <v>0</v>
      </c>
      <c r="AH143" s="477">
        <v>0</v>
      </c>
      <c r="AI143" s="477">
        <v>0</v>
      </c>
      <c r="AK143" s="477">
        <v>0</v>
      </c>
      <c r="AL143" s="477">
        <v>1.430266694505E-2</v>
      </c>
      <c r="AM143" s="477">
        <v>0</v>
      </c>
      <c r="AO143" s="477">
        <v>2.364508917146E-2</v>
      </c>
      <c r="AP143" s="476">
        <v>5.9210812245279999E-2</v>
      </c>
      <c r="AQ143" s="477">
        <v>1.069085857986E-2</v>
      </c>
      <c r="AS143" s="476">
        <v>6.2231491295280002E-2</v>
      </c>
      <c r="AT143" s="476">
        <v>6.0414901125189997E-2</v>
      </c>
      <c r="AU143" s="477">
        <v>0</v>
      </c>
      <c r="AW143" s="477">
        <v>1.089878807267E-2</v>
      </c>
      <c r="AX143" s="476">
        <v>6.0232131545480003E-2</v>
      </c>
      <c r="AY143" s="477">
        <v>1.5100410135360001E-2</v>
      </c>
    </row>
    <row r="144" spans="1:51" ht="15" customHeight="1" x14ac:dyDescent="0.25">
      <c r="A144" s="474" t="s">
        <v>189</v>
      </c>
      <c r="B144" s="474" t="s">
        <v>206</v>
      </c>
      <c r="C144" s="474" t="s">
        <v>212</v>
      </c>
      <c r="E144" s="477">
        <v>1.1413064912590001E-2</v>
      </c>
      <c r="F144" s="477">
        <v>0</v>
      </c>
      <c r="G144" s="477">
        <v>0</v>
      </c>
      <c r="I144" s="477">
        <v>0</v>
      </c>
      <c r="J144" s="477">
        <v>0</v>
      </c>
      <c r="K144" s="477">
        <v>0</v>
      </c>
      <c r="M144" s="477">
        <v>1.453819392205E-2</v>
      </c>
      <c r="N144" s="477">
        <v>0</v>
      </c>
      <c r="O144" s="477">
        <v>0</v>
      </c>
      <c r="Q144" s="477">
        <v>0</v>
      </c>
      <c r="R144" s="477">
        <v>0</v>
      </c>
      <c r="S144" s="477">
        <v>0</v>
      </c>
      <c r="U144" s="477">
        <v>0</v>
      </c>
      <c r="V144" s="477">
        <v>0</v>
      </c>
      <c r="W144" s="477">
        <v>0</v>
      </c>
      <c r="Y144" s="477">
        <v>0</v>
      </c>
      <c r="Z144" s="477">
        <v>0</v>
      </c>
      <c r="AA144" s="477">
        <v>0</v>
      </c>
      <c r="AC144" s="477">
        <v>0</v>
      </c>
      <c r="AD144" s="477">
        <v>0</v>
      </c>
      <c r="AE144" s="477">
        <v>0</v>
      </c>
      <c r="AG144" s="477">
        <v>0</v>
      </c>
      <c r="AH144" s="477">
        <v>0</v>
      </c>
      <c r="AI144" s="477">
        <v>0</v>
      </c>
      <c r="AK144" s="477">
        <v>0</v>
      </c>
      <c r="AL144" s="477">
        <v>0</v>
      </c>
      <c r="AM144" s="477">
        <v>0</v>
      </c>
      <c r="AO144" s="477">
        <v>2.2337708924870001E-2</v>
      </c>
      <c r="AP144" s="477">
        <v>0</v>
      </c>
      <c r="AQ144" s="477">
        <v>0</v>
      </c>
      <c r="AS144" s="477">
        <v>0</v>
      </c>
      <c r="AT144" s="477">
        <v>0</v>
      </c>
      <c r="AU144" s="477">
        <v>0</v>
      </c>
      <c r="AW144" s="477">
        <v>2.8498732883830001E-2</v>
      </c>
      <c r="AX144" s="477">
        <v>0</v>
      </c>
      <c r="AY144" s="477">
        <v>0</v>
      </c>
    </row>
    <row r="145" spans="1:51" ht="15" customHeight="1" x14ac:dyDescent="0.25">
      <c r="A145" s="474" t="s">
        <v>34</v>
      </c>
      <c r="B145" s="474" t="s">
        <v>43</v>
      </c>
      <c r="C145" s="474" t="s">
        <v>44</v>
      </c>
      <c r="E145" s="477">
        <v>1.137558212178E-2</v>
      </c>
      <c r="F145" s="477">
        <v>2.114321518162E-2</v>
      </c>
      <c r="G145" s="477">
        <v>9.0691959215199996E-3</v>
      </c>
      <c r="I145" s="477">
        <v>0</v>
      </c>
      <c r="J145" s="477">
        <v>9.6007336922000006E-3</v>
      </c>
      <c r="K145" s="477">
        <v>0</v>
      </c>
      <c r="M145" s="477">
        <v>1.416173800293E-2</v>
      </c>
      <c r="N145" s="477">
        <v>2.4341899367550001E-2</v>
      </c>
      <c r="O145" s="477">
        <v>1.1327100794589999E-2</v>
      </c>
      <c r="Q145" s="477">
        <v>0</v>
      </c>
      <c r="R145" s="477">
        <v>3.0930193388200001E-3</v>
      </c>
      <c r="S145" s="477">
        <v>0</v>
      </c>
      <c r="U145" s="477">
        <v>0</v>
      </c>
      <c r="V145" s="477">
        <v>0</v>
      </c>
      <c r="W145" s="477">
        <v>0</v>
      </c>
      <c r="Y145" s="477">
        <v>0</v>
      </c>
      <c r="Z145" s="477">
        <v>4.0573409187000002E-3</v>
      </c>
      <c r="AA145" s="477">
        <v>0</v>
      </c>
      <c r="AC145" s="477">
        <v>0</v>
      </c>
      <c r="AD145" s="477">
        <v>7.7911174932699997E-3</v>
      </c>
      <c r="AE145" s="477">
        <v>0</v>
      </c>
      <c r="AG145" s="477">
        <v>0</v>
      </c>
      <c r="AH145" s="477">
        <v>0</v>
      </c>
      <c r="AI145" s="477">
        <v>0</v>
      </c>
      <c r="AK145" s="477">
        <v>0</v>
      </c>
      <c r="AL145" s="477">
        <v>9.1077367143999992E-3</v>
      </c>
      <c r="AM145" s="477">
        <v>0</v>
      </c>
      <c r="AO145" s="477">
        <v>2.2264347680879999E-2</v>
      </c>
      <c r="AP145" s="477">
        <v>1.568059596663E-2</v>
      </c>
      <c r="AQ145" s="477">
        <v>1.509985804978E-2</v>
      </c>
      <c r="AS145" s="477">
        <v>0</v>
      </c>
      <c r="AT145" s="477">
        <v>0</v>
      </c>
      <c r="AU145" s="477">
        <v>0</v>
      </c>
      <c r="AW145" s="477">
        <v>2.7760778504690001E-2</v>
      </c>
      <c r="AX145" s="477">
        <v>2.0920894011129999E-2</v>
      </c>
      <c r="AY145" s="477">
        <v>1.9231456667590002E-2</v>
      </c>
    </row>
    <row r="146" spans="1:51" ht="15" customHeight="1" x14ac:dyDescent="0.25">
      <c r="A146" s="474" t="s">
        <v>34</v>
      </c>
      <c r="B146" s="474" t="s">
        <v>56</v>
      </c>
      <c r="C146" s="474" t="s">
        <v>62</v>
      </c>
      <c r="E146" s="477">
        <v>1.01229088509E-2</v>
      </c>
      <c r="F146" s="477">
        <v>2.1502783137069999E-2</v>
      </c>
      <c r="G146" s="477">
        <v>0</v>
      </c>
      <c r="I146" s="477">
        <v>1.490395642329E-2</v>
      </c>
      <c r="J146" s="477">
        <v>1.5329262495459999E-2</v>
      </c>
      <c r="K146" s="477">
        <v>0</v>
      </c>
      <c r="M146" s="477">
        <v>8.5344064591399999E-3</v>
      </c>
      <c r="N146" s="477">
        <v>2.3187056435700001E-2</v>
      </c>
      <c r="O146" s="477">
        <v>0</v>
      </c>
      <c r="Q146" s="477">
        <v>0</v>
      </c>
      <c r="R146" s="477">
        <v>7.33978083283E-3</v>
      </c>
      <c r="S146" s="477">
        <v>0</v>
      </c>
      <c r="U146" s="477">
        <v>0</v>
      </c>
      <c r="V146" s="477">
        <v>6.9634372308099999E-3</v>
      </c>
      <c r="W146" s="477">
        <v>0</v>
      </c>
      <c r="Y146" s="477">
        <v>0</v>
      </c>
      <c r="Z146" s="477">
        <v>7.3353280447800004E-3</v>
      </c>
      <c r="AA146" s="477">
        <v>0</v>
      </c>
      <c r="AC146" s="477">
        <v>2.112955291953E-2</v>
      </c>
      <c r="AD146" s="477">
        <v>0</v>
      </c>
      <c r="AE146" s="477">
        <v>0</v>
      </c>
      <c r="AG146" s="477">
        <v>0</v>
      </c>
      <c r="AH146" s="477">
        <v>0</v>
      </c>
      <c r="AI146" s="477">
        <v>0</v>
      </c>
      <c r="AK146" s="477">
        <v>2.59647726966E-2</v>
      </c>
      <c r="AL146" s="477">
        <v>0</v>
      </c>
      <c r="AM146" s="477">
        <v>0</v>
      </c>
      <c r="AO146" s="477">
        <v>1.320840608627E-2</v>
      </c>
      <c r="AP146" s="477">
        <v>9.3025711855900008E-3</v>
      </c>
      <c r="AQ146" s="477">
        <v>0</v>
      </c>
      <c r="AS146" s="477">
        <v>2.902432186998E-2</v>
      </c>
      <c r="AT146" s="477">
        <v>2.8177076316300001E-3</v>
      </c>
      <c r="AU146" s="477">
        <v>0</v>
      </c>
      <c r="AW146" s="477">
        <v>8.3648549115899994E-3</v>
      </c>
      <c r="AX146" s="477">
        <v>1.1557088574080001E-2</v>
      </c>
      <c r="AY146" s="477">
        <v>0</v>
      </c>
    </row>
    <row r="147" spans="1:51" ht="15" customHeight="1" x14ac:dyDescent="0.25">
      <c r="A147" s="474" t="s">
        <v>34</v>
      </c>
      <c r="B147" s="474" t="s">
        <v>69</v>
      </c>
      <c r="C147" s="474" t="s">
        <v>74</v>
      </c>
      <c r="E147" s="477">
        <v>8.1281087313399992E-3</v>
      </c>
      <c r="F147" s="476">
        <v>8.1147792528819998E-2</v>
      </c>
      <c r="G147" s="477">
        <v>1.2960288056800001E-2</v>
      </c>
      <c r="I147" s="477">
        <v>0</v>
      </c>
      <c r="J147" s="476">
        <v>5.070482197363E-2</v>
      </c>
      <c r="K147" s="477">
        <v>0</v>
      </c>
      <c r="M147" s="477">
        <v>1.133447346725E-2</v>
      </c>
      <c r="N147" s="486">
        <v>9.678282498962E-2</v>
      </c>
      <c r="O147" s="477">
        <v>1.8131492854500001E-2</v>
      </c>
      <c r="Q147" s="477">
        <v>0</v>
      </c>
      <c r="R147" s="477">
        <v>4.4200637737880001E-2</v>
      </c>
      <c r="S147" s="477">
        <v>0</v>
      </c>
      <c r="U147" s="477">
        <v>0</v>
      </c>
      <c r="V147" s="477">
        <v>0</v>
      </c>
      <c r="W147" s="477">
        <v>0</v>
      </c>
      <c r="Y147" s="477">
        <v>0</v>
      </c>
      <c r="Z147" s="476">
        <v>6.4946585472960006E-2</v>
      </c>
      <c r="AA147" s="477">
        <v>0</v>
      </c>
      <c r="AC147" s="476">
        <v>5.0897416771479999E-2</v>
      </c>
      <c r="AD147" s="477">
        <v>0</v>
      </c>
      <c r="AE147" s="477">
        <v>0</v>
      </c>
      <c r="AG147" s="477">
        <v>0</v>
      </c>
      <c r="AH147" s="477">
        <v>0</v>
      </c>
      <c r="AI147" s="477">
        <v>0</v>
      </c>
      <c r="AK147" s="476">
        <v>6.8967193878880007E-2</v>
      </c>
      <c r="AL147" s="477">
        <v>0</v>
      </c>
      <c r="AM147" s="477">
        <v>0</v>
      </c>
      <c r="AO147" s="477">
        <v>0</v>
      </c>
      <c r="AP147" s="477">
        <v>4.1081838704019998E-2</v>
      </c>
      <c r="AQ147" s="477">
        <v>0</v>
      </c>
      <c r="AS147" s="477">
        <v>0</v>
      </c>
      <c r="AT147" s="477">
        <v>4.2214898205340003E-2</v>
      </c>
      <c r="AU147" s="477">
        <v>0</v>
      </c>
      <c r="AW147" s="477">
        <v>0</v>
      </c>
      <c r="AX147" s="477">
        <v>4.1860561580519998E-2</v>
      </c>
      <c r="AY147" s="477">
        <v>0</v>
      </c>
    </row>
    <row r="148" spans="1:51" ht="15" customHeight="1" x14ac:dyDescent="0.25">
      <c r="A148" s="474" t="s">
        <v>34</v>
      </c>
      <c r="B148" s="474" t="s">
        <v>69</v>
      </c>
      <c r="C148" s="474" t="s">
        <v>72</v>
      </c>
      <c r="E148" s="477">
        <v>7.6485236068700004E-3</v>
      </c>
      <c r="F148" s="477">
        <v>1.3809751937849999E-2</v>
      </c>
      <c r="G148" s="477">
        <v>2.4391176946739999E-2</v>
      </c>
      <c r="I148" s="477">
        <v>0</v>
      </c>
      <c r="J148" s="477">
        <v>2.1756550007679998E-2</v>
      </c>
      <c r="K148" s="476">
        <v>5.2456023391619998E-2</v>
      </c>
      <c r="M148" s="477">
        <v>9.7910504609600001E-3</v>
      </c>
      <c r="N148" s="477">
        <v>1.08576414315E-2</v>
      </c>
      <c r="O148" s="477">
        <v>1.56625150682E-2</v>
      </c>
      <c r="Q148" s="477">
        <v>0</v>
      </c>
      <c r="R148" s="477">
        <v>4.1592652008899996E-3</v>
      </c>
      <c r="S148" s="490">
        <v>0.13665498793798</v>
      </c>
      <c r="U148" s="477">
        <v>0</v>
      </c>
      <c r="V148" s="477">
        <v>0</v>
      </c>
      <c r="W148" s="493">
        <v>0.34373144015168999</v>
      </c>
      <c r="Y148" s="477">
        <v>0</v>
      </c>
      <c r="Z148" s="477">
        <v>5.61027613583E-3</v>
      </c>
      <c r="AA148" s="476">
        <v>8.3916560245280006E-2</v>
      </c>
      <c r="AC148" s="477">
        <v>0</v>
      </c>
      <c r="AD148" s="477">
        <v>1.04769224877E-2</v>
      </c>
      <c r="AE148" s="477">
        <v>0</v>
      </c>
      <c r="AG148" s="477">
        <v>0</v>
      </c>
      <c r="AH148" s="477">
        <v>0</v>
      </c>
      <c r="AI148" s="477">
        <v>0</v>
      </c>
      <c r="AK148" s="477">
        <v>0</v>
      </c>
      <c r="AL148" s="477">
        <v>1.259369596099E-2</v>
      </c>
      <c r="AM148" s="477">
        <v>0</v>
      </c>
      <c r="AO148" s="477">
        <v>1.496972945863E-2</v>
      </c>
      <c r="AP148" s="477">
        <v>3.5143519683800001E-3</v>
      </c>
      <c r="AQ148" s="477">
        <v>0</v>
      </c>
      <c r="AS148" s="477">
        <v>0</v>
      </c>
      <c r="AT148" s="477">
        <v>6.2843352649499997E-3</v>
      </c>
      <c r="AU148" s="477">
        <v>0</v>
      </c>
      <c r="AW148" s="477">
        <v>1.919306711928E-2</v>
      </c>
      <c r="AX148" s="477">
        <v>2.4106919018799999E-3</v>
      </c>
      <c r="AY148" s="477">
        <v>0</v>
      </c>
    </row>
    <row r="149" spans="1:51" ht="15" customHeight="1" x14ac:dyDescent="0.25">
      <c r="A149" s="474" t="s">
        <v>34</v>
      </c>
      <c r="B149" s="474" t="s">
        <v>69</v>
      </c>
      <c r="C149" s="474" t="s">
        <v>73</v>
      </c>
      <c r="E149" s="477">
        <v>5.9053573412499996E-3</v>
      </c>
      <c r="F149" s="477">
        <v>4.7039944295979998E-2</v>
      </c>
      <c r="G149" s="477">
        <v>1.8832211711399999E-2</v>
      </c>
      <c r="I149" s="477">
        <v>0</v>
      </c>
      <c r="J149" s="477">
        <v>3.996128667789E-2</v>
      </c>
      <c r="K149" s="476">
        <v>6.7443924437280006E-2</v>
      </c>
      <c r="M149" s="477">
        <v>5.7926087670000003E-3</v>
      </c>
      <c r="N149" s="477">
        <v>4.1753585162749997E-2</v>
      </c>
      <c r="O149" s="477">
        <v>9.2663011450299995E-3</v>
      </c>
      <c r="Q149" s="477">
        <v>0</v>
      </c>
      <c r="R149" s="477">
        <v>1.6056660237999999E-2</v>
      </c>
      <c r="S149" s="477">
        <v>0</v>
      </c>
      <c r="U149" s="477">
        <v>0</v>
      </c>
      <c r="V149" s="477">
        <v>1.996799926607E-2</v>
      </c>
      <c r="W149" s="477">
        <v>0</v>
      </c>
      <c r="Y149" s="477">
        <v>0</v>
      </c>
      <c r="Z149" s="477">
        <v>1.3276669903610001E-2</v>
      </c>
      <c r="AA149" s="477">
        <v>0</v>
      </c>
      <c r="AC149" s="477">
        <v>0</v>
      </c>
      <c r="AD149" s="477">
        <v>0</v>
      </c>
      <c r="AE149" s="477">
        <v>0</v>
      </c>
      <c r="AG149" s="477">
        <v>0</v>
      </c>
      <c r="AH149" s="477">
        <v>0</v>
      </c>
      <c r="AI149" s="477">
        <v>0</v>
      </c>
      <c r="AK149" s="477">
        <v>0</v>
      </c>
      <c r="AL149" s="477">
        <v>0</v>
      </c>
      <c r="AM149" s="477">
        <v>0</v>
      </c>
      <c r="AO149" s="477">
        <v>1.1557995542519999E-2</v>
      </c>
      <c r="AP149" s="477">
        <v>3.3917503565630003E-2</v>
      </c>
      <c r="AQ149" s="477">
        <v>0</v>
      </c>
      <c r="AS149" s="477">
        <v>0</v>
      </c>
      <c r="AT149" s="477">
        <v>2.4239746760439999E-2</v>
      </c>
      <c r="AU149" s="477">
        <v>0</v>
      </c>
      <c r="AW149" s="477">
        <v>1.1355056263280001E-2</v>
      </c>
      <c r="AX149" s="477">
        <v>3.1376848313190001E-2</v>
      </c>
      <c r="AY149" s="477">
        <v>0</v>
      </c>
    </row>
    <row r="150" spans="1:51" ht="15" customHeight="1" x14ac:dyDescent="0.25">
      <c r="A150" s="474" t="s">
        <v>34</v>
      </c>
      <c r="B150" s="474" t="s">
        <v>69</v>
      </c>
      <c r="C150" s="474" t="s">
        <v>71</v>
      </c>
      <c r="E150" s="477">
        <v>5.8887037682799999E-3</v>
      </c>
      <c r="F150" s="477">
        <v>3.1896955748869998E-2</v>
      </c>
      <c r="G150" s="477">
        <v>0</v>
      </c>
      <c r="I150" s="477">
        <v>0</v>
      </c>
      <c r="J150" s="477">
        <v>1.667151933549E-2</v>
      </c>
      <c r="K150" s="477">
        <v>0</v>
      </c>
      <c r="M150" s="477">
        <v>8.5007642876099992E-3</v>
      </c>
      <c r="N150" s="477">
        <v>4.053523065965E-2</v>
      </c>
      <c r="O150" s="477">
        <v>0</v>
      </c>
      <c r="Q150" s="477">
        <v>0</v>
      </c>
      <c r="R150" s="477">
        <v>1.280910329784E-2</v>
      </c>
      <c r="S150" s="477">
        <v>0</v>
      </c>
      <c r="U150" s="477">
        <v>0</v>
      </c>
      <c r="V150" s="477">
        <v>1.0413105800150001E-2</v>
      </c>
      <c r="W150" s="477">
        <v>0</v>
      </c>
      <c r="Y150" s="477">
        <v>0</v>
      </c>
      <c r="Z150" s="477">
        <v>1.461282541208E-2</v>
      </c>
      <c r="AA150" s="477">
        <v>0</v>
      </c>
      <c r="AC150" s="477">
        <v>0</v>
      </c>
      <c r="AD150" s="477">
        <v>0</v>
      </c>
      <c r="AE150" s="477">
        <v>0</v>
      </c>
      <c r="AG150" s="477">
        <v>0</v>
      </c>
      <c r="AH150" s="477">
        <v>0</v>
      </c>
      <c r="AI150" s="477">
        <v>0</v>
      </c>
      <c r="AK150" s="477">
        <v>0</v>
      </c>
      <c r="AL150" s="477">
        <v>0</v>
      </c>
      <c r="AM150" s="477">
        <v>0</v>
      </c>
      <c r="AO150" s="477">
        <v>1.152540108445E-2</v>
      </c>
      <c r="AP150" s="477">
        <v>1.488161540065E-2</v>
      </c>
      <c r="AQ150" s="477">
        <v>0</v>
      </c>
      <c r="AS150" s="477">
        <v>0</v>
      </c>
      <c r="AT150" s="477">
        <v>4.2135926137400002E-3</v>
      </c>
      <c r="AU150" s="477">
        <v>0</v>
      </c>
      <c r="AW150" s="477">
        <v>1.6663762503089999E-2</v>
      </c>
      <c r="AX150" s="477">
        <v>2.093005709559E-2</v>
      </c>
      <c r="AY150" s="477">
        <v>0</v>
      </c>
    </row>
    <row r="151" spans="1:51" ht="15" customHeight="1" x14ac:dyDescent="0.25">
      <c r="A151" s="474" t="s">
        <v>95</v>
      </c>
      <c r="B151" s="474" t="s">
        <v>96</v>
      </c>
      <c r="C151" s="474" t="s">
        <v>98</v>
      </c>
      <c r="E151" s="477">
        <v>4.5755150857700001E-3</v>
      </c>
      <c r="F151" s="477">
        <v>6.3174627939899999E-3</v>
      </c>
      <c r="G151" s="477">
        <v>0</v>
      </c>
      <c r="I151" s="477">
        <v>0</v>
      </c>
      <c r="J151" s="477">
        <v>1.64341581113E-3</v>
      </c>
      <c r="K151" s="477">
        <v>0</v>
      </c>
      <c r="M151" s="477">
        <v>6.5103047899199998E-3</v>
      </c>
      <c r="N151" s="477">
        <v>8.6634082546100007E-3</v>
      </c>
      <c r="O151" s="477">
        <v>0</v>
      </c>
      <c r="Q151" s="477">
        <v>0</v>
      </c>
      <c r="R151" s="477">
        <v>0</v>
      </c>
      <c r="S151" s="477">
        <v>0</v>
      </c>
      <c r="U151" s="477">
        <v>0</v>
      </c>
      <c r="V151" s="477">
        <v>0</v>
      </c>
      <c r="W151" s="477">
        <v>0</v>
      </c>
      <c r="Y151" s="477">
        <v>0</v>
      </c>
      <c r="Z151" s="477">
        <v>0</v>
      </c>
      <c r="AA151" s="477">
        <v>0</v>
      </c>
      <c r="AC151" s="477">
        <v>0</v>
      </c>
      <c r="AD151" s="477">
        <v>0</v>
      </c>
      <c r="AE151" s="477">
        <v>0</v>
      </c>
      <c r="AG151" s="477">
        <v>0</v>
      </c>
      <c r="AH151" s="477">
        <v>0</v>
      </c>
      <c r="AI151" s="477">
        <v>0</v>
      </c>
      <c r="AK151" s="477">
        <v>0</v>
      </c>
      <c r="AL151" s="477">
        <v>0</v>
      </c>
      <c r="AM151" s="477">
        <v>0</v>
      </c>
      <c r="AO151" s="477">
        <v>8.9552214895800009E-3</v>
      </c>
      <c r="AP151" s="477">
        <v>4.2047255370100001E-3</v>
      </c>
      <c r="AQ151" s="477">
        <v>0</v>
      </c>
      <c r="AS151" s="477">
        <v>0</v>
      </c>
      <c r="AT151" s="477">
        <v>0</v>
      </c>
      <c r="AU151" s="477">
        <v>0</v>
      </c>
      <c r="AW151" s="477">
        <v>1.276193165361E-2</v>
      </c>
      <c r="AX151" s="477">
        <v>6.4117081884300002E-3</v>
      </c>
      <c r="AY151" s="477">
        <v>0</v>
      </c>
    </row>
    <row r="152" spans="1:51" ht="15" customHeight="1" x14ac:dyDescent="0.25">
      <c r="A152" s="474" t="s">
        <v>34</v>
      </c>
      <c r="B152" s="474" t="s">
        <v>35</v>
      </c>
      <c r="C152" s="474" t="s">
        <v>36</v>
      </c>
      <c r="E152" s="477">
        <v>3.05226702095E-3</v>
      </c>
      <c r="F152" s="477">
        <v>6.4835351492099997E-3</v>
      </c>
      <c r="G152" s="477">
        <v>0</v>
      </c>
      <c r="I152" s="477">
        <v>0</v>
      </c>
      <c r="J152" s="477">
        <v>1.210970265586E-2</v>
      </c>
      <c r="K152" s="477">
        <v>0</v>
      </c>
      <c r="M152" s="477">
        <v>4.3256579914899996E-3</v>
      </c>
      <c r="N152" s="477">
        <v>4.3171874467099998E-3</v>
      </c>
      <c r="O152" s="477">
        <v>0</v>
      </c>
      <c r="Q152" s="477">
        <v>0</v>
      </c>
      <c r="R152" s="477">
        <v>0</v>
      </c>
      <c r="S152" s="477">
        <v>0</v>
      </c>
      <c r="U152" s="477">
        <v>0</v>
      </c>
      <c r="V152" s="477">
        <v>0</v>
      </c>
      <c r="W152" s="477">
        <v>0</v>
      </c>
      <c r="Y152" s="477">
        <v>0</v>
      </c>
      <c r="Z152" s="477">
        <v>0</v>
      </c>
      <c r="AA152" s="477">
        <v>0</v>
      </c>
      <c r="AC152" s="477">
        <v>0</v>
      </c>
      <c r="AD152" s="477">
        <v>0</v>
      </c>
      <c r="AE152" s="477">
        <v>0</v>
      </c>
      <c r="AG152" s="477">
        <v>0</v>
      </c>
      <c r="AH152" s="477">
        <v>0</v>
      </c>
      <c r="AI152" s="477">
        <v>0</v>
      </c>
      <c r="AK152" s="477">
        <v>0</v>
      </c>
      <c r="AL152" s="477">
        <v>0</v>
      </c>
      <c r="AM152" s="477">
        <v>0</v>
      </c>
      <c r="AO152" s="477">
        <v>5.9739125990400004E-3</v>
      </c>
      <c r="AP152" s="477">
        <v>2.80491810172E-3</v>
      </c>
      <c r="AQ152" s="477">
        <v>0</v>
      </c>
      <c r="AS152" s="477">
        <v>0</v>
      </c>
      <c r="AT152" s="477">
        <v>2.2259127991500001E-3</v>
      </c>
      <c r="AU152" s="477">
        <v>0</v>
      </c>
      <c r="AW152" s="477">
        <v>8.4794419655699997E-3</v>
      </c>
      <c r="AX152" s="477">
        <v>3.1951104434099998E-3</v>
      </c>
      <c r="AY152" s="477">
        <v>0</v>
      </c>
    </row>
    <row r="153" spans="1:51" ht="15" customHeight="1" x14ac:dyDescent="0.25">
      <c r="A153" s="474" t="s">
        <v>34</v>
      </c>
      <c r="B153" s="474" t="s">
        <v>56</v>
      </c>
      <c r="C153" s="474" t="s">
        <v>59</v>
      </c>
      <c r="E153" s="477">
        <v>2.6021014304100001E-3</v>
      </c>
      <c r="F153" s="477">
        <v>3.703295543231E-2</v>
      </c>
      <c r="G153" s="477">
        <v>0</v>
      </c>
      <c r="I153" s="477">
        <v>1.129690856381E-2</v>
      </c>
      <c r="J153" s="477">
        <v>2.4294863061539999E-2</v>
      </c>
      <c r="K153" s="477">
        <v>0</v>
      </c>
      <c r="M153" s="477">
        <v>0</v>
      </c>
      <c r="N153" s="477">
        <v>4.1034631665559998E-2</v>
      </c>
      <c r="O153" s="477">
        <v>0</v>
      </c>
      <c r="Q153" s="477">
        <v>0</v>
      </c>
      <c r="R153" s="476">
        <v>5.3770843894540003E-2</v>
      </c>
      <c r="S153" s="477">
        <v>0</v>
      </c>
      <c r="U153" s="477">
        <v>0</v>
      </c>
      <c r="V153" s="477">
        <v>2.639074906385E-2</v>
      </c>
      <c r="W153" s="477">
        <v>0</v>
      </c>
      <c r="Y153" s="477">
        <v>0</v>
      </c>
      <c r="Z153" s="476">
        <v>6.3036233355349996E-2</v>
      </c>
      <c r="AA153" s="477">
        <v>0</v>
      </c>
      <c r="AC153" s="477">
        <v>0</v>
      </c>
      <c r="AD153" s="477">
        <v>2.138609990073E-2</v>
      </c>
      <c r="AE153" s="477">
        <v>0</v>
      </c>
      <c r="AG153" s="477">
        <v>0</v>
      </c>
      <c r="AH153" s="477">
        <v>0</v>
      </c>
      <c r="AI153" s="477">
        <v>0</v>
      </c>
      <c r="AK153" s="477">
        <v>0</v>
      </c>
      <c r="AL153" s="477">
        <v>2.5727436279329999E-2</v>
      </c>
      <c r="AM153" s="477">
        <v>0</v>
      </c>
      <c r="AO153" s="477">
        <v>5.0928462065800003E-3</v>
      </c>
      <c r="AP153" s="477">
        <v>1.7934247747680002E-2</v>
      </c>
      <c r="AQ153" s="477">
        <v>0</v>
      </c>
      <c r="AS153" s="477">
        <v>2.1999870435700002E-2</v>
      </c>
      <c r="AT153" s="477">
        <v>4.2715350880399997E-3</v>
      </c>
      <c r="AU153" s="477">
        <v>0</v>
      </c>
      <c r="AW153" s="477">
        <v>0</v>
      </c>
      <c r="AX153" s="477">
        <v>2.2982211289899999E-2</v>
      </c>
      <c r="AY153" s="477">
        <v>0</v>
      </c>
    </row>
    <row r="154" spans="1:51" ht="15" customHeight="1" x14ac:dyDescent="0.25">
      <c r="A154" s="474" t="s">
        <v>189</v>
      </c>
      <c r="B154" s="474" t="s">
        <v>213</v>
      </c>
      <c r="C154" s="474" t="s">
        <v>215</v>
      </c>
      <c r="E154" s="477">
        <v>1.68029351416E-3</v>
      </c>
      <c r="F154" s="477">
        <v>9.8153816554499996E-3</v>
      </c>
      <c r="G154" s="477">
        <v>0</v>
      </c>
      <c r="I154" s="477">
        <v>0</v>
      </c>
      <c r="J154" s="477">
        <v>9.8091450666999997E-3</v>
      </c>
      <c r="K154" s="477">
        <v>0</v>
      </c>
      <c r="M154" s="477">
        <v>2.2260118665700002E-3</v>
      </c>
      <c r="N154" s="477">
        <v>9.8740127418100003E-3</v>
      </c>
      <c r="O154" s="477">
        <v>0</v>
      </c>
      <c r="Q154" s="477">
        <v>0</v>
      </c>
      <c r="R154" s="477">
        <v>1.096491903542E-2</v>
      </c>
      <c r="S154" s="477">
        <v>0</v>
      </c>
      <c r="U154" s="477">
        <v>0</v>
      </c>
      <c r="V154" s="477">
        <v>1.3070583678950001E-2</v>
      </c>
      <c r="W154" s="477">
        <v>0</v>
      </c>
      <c r="Y154" s="477">
        <v>0</v>
      </c>
      <c r="Z154" s="477">
        <v>1.0204046629919999E-2</v>
      </c>
      <c r="AA154" s="477">
        <v>0</v>
      </c>
      <c r="AC154" s="477">
        <v>0</v>
      </c>
      <c r="AD154" s="477">
        <v>2.30166053075E-3</v>
      </c>
      <c r="AE154" s="477">
        <v>0</v>
      </c>
      <c r="AG154" s="477">
        <v>0</v>
      </c>
      <c r="AH154" s="477">
        <v>0</v>
      </c>
      <c r="AI154" s="477">
        <v>0</v>
      </c>
      <c r="AK154" s="477">
        <v>0</v>
      </c>
      <c r="AL154" s="477">
        <v>2.86319805673E-3</v>
      </c>
      <c r="AM154" s="477">
        <v>0</v>
      </c>
      <c r="AO154" s="477">
        <v>3.2886790459099998E-3</v>
      </c>
      <c r="AP154" s="477">
        <v>8.4926948452200002E-3</v>
      </c>
      <c r="AQ154" s="477">
        <v>0</v>
      </c>
      <c r="AS154" s="477">
        <v>0</v>
      </c>
      <c r="AT154" s="477">
        <v>6.6111538360599997E-3</v>
      </c>
      <c r="AU154" s="477">
        <v>0</v>
      </c>
      <c r="AW154" s="477">
        <v>4.3635762407499999E-3</v>
      </c>
      <c r="AX154" s="477">
        <v>9.3172733109400004E-3</v>
      </c>
      <c r="AY154" s="477">
        <v>0</v>
      </c>
    </row>
    <row r="155" spans="1:51" ht="15" customHeight="1" x14ac:dyDescent="0.25">
      <c r="A155" s="474" t="s">
        <v>1</v>
      </c>
      <c r="B155" s="474" t="s">
        <v>172</v>
      </c>
      <c r="C155" s="474" t="s">
        <v>177</v>
      </c>
      <c r="E155" s="477">
        <v>0</v>
      </c>
      <c r="F155" s="492">
        <v>0.35602370036469</v>
      </c>
      <c r="G155" s="477">
        <v>0</v>
      </c>
      <c r="I155" s="477">
        <v>0</v>
      </c>
      <c r="J155" s="477">
        <v>0</v>
      </c>
      <c r="K155" s="477">
        <v>0</v>
      </c>
      <c r="M155" s="477">
        <v>0</v>
      </c>
      <c r="N155" s="491">
        <v>0.48623991406570999</v>
      </c>
      <c r="O155" s="477">
        <v>0</v>
      </c>
      <c r="Q155" s="477">
        <v>0</v>
      </c>
      <c r="R155" s="477">
        <v>4.6148913640490001E-2</v>
      </c>
      <c r="S155" s="477">
        <v>0</v>
      </c>
      <c r="U155" s="477">
        <v>0</v>
      </c>
      <c r="V155" s="477">
        <v>0</v>
      </c>
      <c r="W155" s="477">
        <v>0</v>
      </c>
      <c r="Y155" s="477">
        <v>0</v>
      </c>
      <c r="Z155" s="476">
        <v>6.3606610409169997E-2</v>
      </c>
      <c r="AA155" s="477">
        <v>0</v>
      </c>
      <c r="AC155" s="477">
        <v>0</v>
      </c>
      <c r="AD155" s="485">
        <v>0.11624615094056</v>
      </c>
      <c r="AE155" s="477">
        <v>0</v>
      </c>
      <c r="AG155" s="477">
        <v>0</v>
      </c>
      <c r="AH155" s="477">
        <v>0</v>
      </c>
      <c r="AI155" s="477">
        <v>0</v>
      </c>
      <c r="AK155" s="477">
        <v>0</v>
      </c>
      <c r="AL155" s="490">
        <v>0.14278125858853999</v>
      </c>
      <c r="AM155" s="477">
        <v>0</v>
      </c>
      <c r="AO155" s="477">
        <v>0</v>
      </c>
      <c r="AP155" s="489">
        <v>0.27295319773964999</v>
      </c>
      <c r="AQ155" s="477">
        <v>0</v>
      </c>
      <c r="AS155" s="477">
        <v>0</v>
      </c>
      <c r="AT155" s="477">
        <v>0</v>
      </c>
      <c r="AU155" s="477">
        <v>0</v>
      </c>
      <c r="AW155" s="477">
        <v>0</v>
      </c>
      <c r="AX155" s="488">
        <v>0.38263770798420998</v>
      </c>
      <c r="AY155" s="477">
        <v>0</v>
      </c>
    </row>
    <row r="156" spans="1:51" ht="15" customHeight="1" x14ac:dyDescent="0.25">
      <c r="A156" s="474" t="s">
        <v>189</v>
      </c>
      <c r="B156" s="474" t="s">
        <v>190</v>
      </c>
      <c r="C156" s="474" t="s">
        <v>197</v>
      </c>
      <c r="E156" s="477">
        <v>0</v>
      </c>
      <c r="F156" s="477">
        <v>3.4012267503829997E-2</v>
      </c>
      <c r="G156" s="477">
        <v>0</v>
      </c>
      <c r="I156" s="477">
        <v>0</v>
      </c>
      <c r="J156" s="477">
        <v>0</v>
      </c>
      <c r="K156" s="477">
        <v>0</v>
      </c>
      <c r="M156" s="477">
        <v>0</v>
      </c>
      <c r="N156" s="476">
        <v>5.041427289659E-2</v>
      </c>
      <c r="O156" s="477">
        <v>0</v>
      </c>
      <c r="Q156" s="477">
        <v>0</v>
      </c>
      <c r="R156" s="477">
        <v>0</v>
      </c>
      <c r="S156" s="477">
        <v>0</v>
      </c>
      <c r="U156" s="477">
        <v>0</v>
      </c>
      <c r="V156" s="477">
        <v>0</v>
      </c>
      <c r="W156" s="477">
        <v>0</v>
      </c>
      <c r="Y156" s="477">
        <v>0</v>
      </c>
      <c r="Z156" s="477">
        <v>0</v>
      </c>
      <c r="AA156" s="477">
        <v>0</v>
      </c>
      <c r="AC156" s="477">
        <v>0</v>
      </c>
      <c r="AD156" s="477">
        <v>0</v>
      </c>
      <c r="AE156" s="477">
        <v>0</v>
      </c>
      <c r="AG156" s="477">
        <v>0</v>
      </c>
      <c r="AH156" s="477">
        <v>0</v>
      </c>
      <c r="AI156" s="477">
        <v>0</v>
      </c>
      <c r="AK156" s="477">
        <v>0</v>
      </c>
      <c r="AL156" s="477">
        <v>0</v>
      </c>
      <c r="AM156" s="477">
        <v>0</v>
      </c>
      <c r="AO156" s="477">
        <v>0</v>
      </c>
      <c r="AP156" s="477">
        <v>2.6753537703559999E-2</v>
      </c>
      <c r="AQ156" s="477">
        <v>0</v>
      </c>
      <c r="AS156" s="477">
        <v>0</v>
      </c>
      <c r="AT156" s="477">
        <v>0</v>
      </c>
      <c r="AU156" s="477">
        <v>0</v>
      </c>
      <c r="AW156" s="477">
        <v>0</v>
      </c>
      <c r="AX156" s="477">
        <v>4.0703058095920001E-2</v>
      </c>
      <c r="AY156" s="477">
        <v>0</v>
      </c>
    </row>
    <row r="157" spans="1:51" ht="15" customHeight="1" x14ac:dyDescent="0.25">
      <c r="A157" s="474" t="s">
        <v>78</v>
      </c>
      <c r="B157" s="474" t="s">
        <v>79</v>
      </c>
      <c r="C157" s="474" t="s">
        <v>82</v>
      </c>
      <c r="E157" s="477">
        <v>0</v>
      </c>
      <c r="F157" s="477">
        <v>2.4977974585829999E-2</v>
      </c>
      <c r="G157" s="477">
        <v>4.6874110506439998E-2</v>
      </c>
      <c r="I157" s="477">
        <v>0</v>
      </c>
      <c r="J157" s="477">
        <v>0</v>
      </c>
      <c r="K157" s="477">
        <v>0</v>
      </c>
      <c r="M157" s="477">
        <v>0</v>
      </c>
      <c r="N157" s="477">
        <v>3.277146370187E-2</v>
      </c>
      <c r="O157" s="476">
        <v>5.9092430321110001E-2</v>
      </c>
      <c r="Q157" s="477">
        <v>0</v>
      </c>
      <c r="R157" s="477">
        <v>7.9931303469999992E-3</v>
      </c>
      <c r="S157" s="477">
        <v>0</v>
      </c>
      <c r="U157" s="477">
        <v>0</v>
      </c>
      <c r="V157" s="477">
        <v>0</v>
      </c>
      <c r="W157" s="477">
        <v>0</v>
      </c>
      <c r="Y157" s="477">
        <v>0</v>
      </c>
      <c r="Z157" s="477">
        <v>1.0583384922390001E-2</v>
      </c>
      <c r="AA157" s="477">
        <v>0</v>
      </c>
      <c r="AC157" s="477">
        <v>0</v>
      </c>
      <c r="AD157" s="477">
        <v>0</v>
      </c>
      <c r="AE157" s="477">
        <v>0</v>
      </c>
      <c r="AG157" s="477">
        <v>0</v>
      </c>
      <c r="AH157" s="477">
        <v>0</v>
      </c>
      <c r="AI157" s="477">
        <v>0</v>
      </c>
      <c r="AK157" s="477">
        <v>0</v>
      </c>
      <c r="AL157" s="477">
        <v>0</v>
      </c>
      <c r="AM157" s="477">
        <v>0</v>
      </c>
      <c r="AO157" s="477">
        <v>0</v>
      </c>
      <c r="AP157" s="477">
        <v>6.7537586597099996E-3</v>
      </c>
      <c r="AQ157" s="477">
        <v>3.9021784344609997E-2</v>
      </c>
      <c r="AS157" s="477">
        <v>0</v>
      </c>
      <c r="AT157" s="477">
        <v>0</v>
      </c>
      <c r="AU157" s="477">
        <v>0</v>
      </c>
      <c r="AW157" s="477">
        <v>0</v>
      </c>
      <c r="AX157" s="477">
        <v>9.0951959258999994E-3</v>
      </c>
      <c r="AY157" s="476">
        <v>5.0164359517569999E-2</v>
      </c>
    </row>
    <row r="158" spans="1:51" ht="15" customHeight="1" x14ac:dyDescent="0.25">
      <c r="A158" s="474" t="s">
        <v>34</v>
      </c>
      <c r="B158" s="474" t="s">
        <v>35</v>
      </c>
      <c r="C158" s="474" t="s">
        <v>38</v>
      </c>
      <c r="E158" s="477">
        <v>0</v>
      </c>
      <c r="F158" s="477">
        <v>2.4345691550150001E-2</v>
      </c>
      <c r="G158" s="477">
        <v>2.0305580427200001E-2</v>
      </c>
      <c r="I158" s="477">
        <v>0</v>
      </c>
      <c r="J158" s="477">
        <v>1.952806539532E-2</v>
      </c>
      <c r="K158" s="476">
        <v>8.2395330113150006E-2</v>
      </c>
      <c r="M158" s="477">
        <v>0</v>
      </c>
      <c r="N158" s="477">
        <v>2.652424211805E-2</v>
      </c>
      <c r="O158" s="477">
        <v>0</v>
      </c>
      <c r="Q158" s="477">
        <v>0</v>
      </c>
      <c r="R158" s="477">
        <v>0</v>
      </c>
      <c r="S158" s="477">
        <v>0</v>
      </c>
      <c r="U158" s="477">
        <v>0</v>
      </c>
      <c r="V158" s="477">
        <v>0</v>
      </c>
      <c r="W158" s="477">
        <v>0</v>
      </c>
      <c r="Y158" s="477">
        <v>0</v>
      </c>
      <c r="Z158" s="477">
        <v>0</v>
      </c>
      <c r="AA158" s="477">
        <v>0</v>
      </c>
      <c r="AC158" s="477">
        <v>0</v>
      </c>
      <c r="AD158" s="477">
        <v>8.7220060216099994E-3</v>
      </c>
      <c r="AE158" s="477">
        <v>0</v>
      </c>
      <c r="AG158" s="477">
        <v>0</v>
      </c>
      <c r="AH158" s="477">
        <v>0</v>
      </c>
      <c r="AI158" s="477">
        <v>0</v>
      </c>
      <c r="AK158" s="477">
        <v>0</v>
      </c>
      <c r="AL158" s="477">
        <v>1.098759515989E-2</v>
      </c>
      <c r="AM158" s="477">
        <v>0</v>
      </c>
      <c r="AO158" s="477">
        <v>0</v>
      </c>
      <c r="AP158" s="477">
        <v>2.0479812860549999E-2</v>
      </c>
      <c r="AQ158" s="477">
        <v>3.3808000700669999E-2</v>
      </c>
      <c r="AS158" s="477">
        <v>0</v>
      </c>
      <c r="AT158" s="477">
        <v>1.480668535268E-2</v>
      </c>
      <c r="AU158" s="485">
        <v>0.12924685433392999</v>
      </c>
      <c r="AW158" s="477">
        <v>0</v>
      </c>
      <c r="AX158" s="477">
        <v>2.31357645764E-2</v>
      </c>
      <c r="AY158" s="477">
        <v>0</v>
      </c>
    </row>
    <row r="159" spans="1:51" ht="15" customHeight="1" x14ac:dyDescent="0.25">
      <c r="A159" s="474" t="s">
        <v>189</v>
      </c>
      <c r="B159" s="474" t="s">
        <v>190</v>
      </c>
      <c r="C159" s="474" t="s">
        <v>196</v>
      </c>
      <c r="E159" s="477">
        <v>0</v>
      </c>
      <c r="F159" s="477">
        <v>2.2098724652459999E-2</v>
      </c>
      <c r="G159" s="477">
        <v>0</v>
      </c>
      <c r="I159" s="477">
        <v>0</v>
      </c>
      <c r="J159" s="477">
        <v>1.547605270768E-2</v>
      </c>
      <c r="K159" s="477">
        <v>0</v>
      </c>
      <c r="M159" s="477">
        <v>0</v>
      </c>
      <c r="N159" s="477">
        <v>2.4284820657549999E-2</v>
      </c>
      <c r="O159" s="477">
        <v>0</v>
      </c>
      <c r="Q159" s="477">
        <v>0</v>
      </c>
      <c r="R159" s="477">
        <v>4.1906664725099999E-3</v>
      </c>
      <c r="S159" s="477">
        <v>0</v>
      </c>
      <c r="U159" s="477">
        <v>0</v>
      </c>
      <c r="V159" s="477">
        <v>0</v>
      </c>
      <c r="W159" s="477">
        <v>0</v>
      </c>
      <c r="Y159" s="477">
        <v>0</v>
      </c>
      <c r="Z159" s="477">
        <v>5.7037561759000002E-3</v>
      </c>
      <c r="AA159" s="477">
        <v>0</v>
      </c>
      <c r="AC159" s="477">
        <v>0</v>
      </c>
      <c r="AD159" s="477">
        <v>0</v>
      </c>
      <c r="AE159" s="477">
        <v>0</v>
      </c>
      <c r="AG159" s="477">
        <v>0</v>
      </c>
      <c r="AH159" s="477">
        <v>0</v>
      </c>
      <c r="AI159" s="477">
        <v>0</v>
      </c>
      <c r="AK159" s="477">
        <v>0</v>
      </c>
      <c r="AL159" s="477">
        <v>0</v>
      </c>
      <c r="AM159" s="477">
        <v>0</v>
      </c>
      <c r="AO159" s="477">
        <v>0</v>
      </c>
      <c r="AP159" s="477">
        <v>1.41635383922E-2</v>
      </c>
      <c r="AQ159" s="477">
        <v>0</v>
      </c>
      <c r="AS159" s="477">
        <v>0</v>
      </c>
      <c r="AT159" s="477">
        <v>1.251663423203E-2</v>
      </c>
      <c r="AU159" s="477">
        <v>0</v>
      </c>
      <c r="AW159" s="477">
        <v>0</v>
      </c>
      <c r="AX159" s="477">
        <v>1.4705157985499999E-2</v>
      </c>
      <c r="AY159" s="477">
        <v>0</v>
      </c>
    </row>
    <row r="160" spans="1:51" ht="15" customHeight="1" x14ac:dyDescent="0.25">
      <c r="A160" s="474" t="s">
        <v>34</v>
      </c>
      <c r="B160" s="474" t="s">
        <v>43</v>
      </c>
      <c r="C160" s="474" t="s">
        <v>45</v>
      </c>
      <c r="E160" s="477">
        <v>0</v>
      </c>
      <c r="F160" s="477">
        <v>1.9933278431730001E-2</v>
      </c>
      <c r="G160" s="477">
        <v>0</v>
      </c>
      <c r="I160" s="477">
        <v>0</v>
      </c>
      <c r="J160" s="477">
        <v>2.052036172946E-2</v>
      </c>
      <c r="K160" s="477">
        <v>0</v>
      </c>
      <c r="M160" s="477">
        <v>0</v>
      </c>
      <c r="N160" s="477">
        <v>2.0444946928570001E-2</v>
      </c>
      <c r="O160" s="477">
        <v>0</v>
      </c>
      <c r="Q160" s="477">
        <v>0</v>
      </c>
      <c r="R160" s="477">
        <v>2.0412133877009998E-2</v>
      </c>
      <c r="S160" s="477">
        <v>0</v>
      </c>
      <c r="U160" s="477">
        <v>0</v>
      </c>
      <c r="V160" s="477">
        <v>3.4178961000079999E-2</v>
      </c>
      <c r="W160" s="477">
        <v>0</v>
      </c>
      <c r="Y160" s="477">
        <v>0</v>
      </c>
      <c r="Z160" s="477">
        <v>1.509164884771E-2</v>
      </c>
      <c r="AA160" s="477">
        <v>0</v>
      </c>
      <c r="AC160" s="477">
        <v>0</v>
      </c>
      <c r="AD160" s="477">
        <v>0</v>
      </c>
      <c r="AE160" s="477">
        <v>0</v>
      </c>
      <c r="AG160" s="477">
        <v>0</v>
      </c>
      <c r="AH160" s="477">
        <v>0</v>
      </c>
      <c r="AI160" s="477">
        <v>0</v>
      </c>
      <c r="AK160" s="477">
        <v>0</v>
      </c>
      <c r="AL160" s="477">
        <v>0</v>
      </c>
      <c r="AM160" s="477">
        <v>0</v>
      </c>
      <c r="AO160" s="477">
        <v>0</v>
      </c>
      <c r="AP160" s="477">
        <v>8.6235691198000008E-3</v>
      </c>
      <c r="AQ160" s="477">
        <v>0</v>
      </c>
      <c r="AS160" s="477">
        <v>0</v>
      </c>
      <c r="AT160" s="477">
        <v>6.9151422578699996E-3</v>
      </c>
      <c r="AU160" s="477">
        <v>0</v>
      </c>
      <c r="AW160" s="477">
        <v>0</v>
      </c>
      <c r="AX160" s="477">
        <v>9.7271458853299998E-3</v>
      </c>
      <c r="AY160" s="477">
        <v>0</v>
      </c>
    </row>
    <row r="161" spans="1:51" ht="15" customHeight="1" x14ac:dyDescent="0.25">
      <c r="A161" s="474" t="s">
        <v>34</v>
      </c>
      <c r="B161" s="474" t="s">
        <v>35</v>
      </c>
      <c r="C161" s="474" t="s">
        <v>41</v>
      </c>
      <c r="E161" s="477">
        <v>0</v>
      </c>
      <c r="F161" s="477">
        <v>1.6646402766539999E-2</v>
      </c>
      <c r="G161" s="477">
        <v>0</v>
      </c>
      <c r="I161" s="477">
        <v>0</v>
      </c>
      <c r="J161" s="477">
        <v>1.4658849382940001E-2</v>
      </c>
      <c r="K161" s="477">
        <v>0</v>
      </c>
      <c r="M161" s="477">
        <v>0</v>
      </c>
      <c r="N161" s="477">
        <v>1.7863017881790001E-2</v>
      </c>
      <c r="O161" s="477">
        <v>0</v>
      </c>
      <c r="Q161" s="477">
        <v>0</v>
      </c>
      <c r="R161" s="477">
        <v>0</v>
      </c>
      <c r="S161" s="477">
        <v>0</v>
      </c>
      <c r="U161" s="477">
        <v>0</v>
      </c>
      <c r="V161" s="477">
        <v>0</v>
      </c>
      <c r="W161" s="477">
        <v>0</v>
      </c>
      <c r="Y161" s="477">
        <v>0</v>
      </c>
      <c r="Z161" s="477">
        <v>0</v>
      </c>
      <c r="AA161" s="477">
        <v>0</v>
      </c>
      <c r="AC161" s="477">
        <v>0</v>
      </c>
      <c r="AD161" s="477">
        <v>0</v>
      </c>
      <c r="AE161" s="477">
        <v>0</v>
      </c>
      <c r="AG161" s="477">
        <v>0</v>
      </c>
      <c r="AH161" s="477">
        <v>0</v>
      </c>
      <c r="AI161" s="477">
        <v>0</v>
      </c>
      <c r="AK161" s="477">
        <v>0</v>
      </c>
      <c r="AL161" s="477">
        <v>0</v>
      </c>
      <c r="AM161" s="477">
        <v>0</v>
      </c>
      <c r="AO161" s="477">
        <v>0</v>
      </c>
      <c r="AP161" s="477">
        <v>1.3502991607550001E-2</v>
      </c>
      <c r="AQ161" s="477">
        <v>0</v>
      </c>
      <c r="AS161" s="477">
        <v>0</v>
      </c>
      <c r="AT161" s="477">
        <v>1.481962601189E-2</v>
      </c>
      <c r="AU161" s="477">
        <v>0</v>
      </c>
      <c r="AW161" s="477">
        <v>0</v>
      </c>
      <c r="AX161" s="477">
        <v>1.322025392088E-2</v>
      </c>
      <c r="AY161" s="477">
        <v>0</v>
      </c>
    </row>
    <row r="162" spans="1:51" ht="15" customHeight="1" x14ac:dyDescent="0.25">
      <c r="A162" s="474" t="s">
        <v>95</v>
      </c>
      <c r="B162" s="474" t="s">
        <v>96</v>
      </c>
      <c r="C162" s="474" t="s">
        <v>105</v>
      </c>
      <c r="E162" s="477">
        <v>0</v>
      </c>
      <c r="F162" s="477">
        <v>1.465675477489E-2</v>
      </c>
      <c r="G162" s="476">
        <v>7.3347007879289994E-2</v>
      </c>
      <c r="I162" s="477">
        <v>0</v>
      </c>
      <c r="J162" s="477">
        <v>0</v>
      </c>
      <c r="K162" s="477">
        <v>0</v>
      </c>
      <c r="M162" s="477">
        <v>0</v>
      </c>
      <c r="N162" s="477">
        <v>2.0105561272050002E-2</v>
      </c>
      <c r="O162" s="486">
        <v>9.6676508655680005E-2</v>
      </c>
      <c r="Q162" s="477">
        <v>0</v>
      </c>
      <c r="R162" s="477">
        <v>0</v>
      </c>
      <c r="S162" s="477">
        <v>0</v>
      </c>
      <c r="U162" s="477">
        <v>0</v>
      </c>
      <c r="V162" s="477">
        <v>0</v>
      </c>
      <c r="W162" s="477">
        <v>0</v>
      </c>
      <c r="Y162" s="477">
        <v>0</v>
      </c>
      <c r="Z162" s="477">
        <v>0</v>
      </c>
      <c r="AA162" s="477">
        <v>0</v>
      </c>
      <c r="AC162" s="477">
        <v>0</v>
      </c>
      <c r="AD162" s="477">
        <v>0</v>
      </c>
      <c r="AE162" s="477">
        <v>0</v>
      </c>
      <c r="AG162" s="477">
        <v>0</v>
      </c>
      <c r="AH162" s="477">
        <v>0</v>
      </c>
      <c r="AI162" s="477">
        <v>0</v>
      </c>
      <c r="AK162" s="477">
        <v>0</v>
      </c>
      <c r="AL162" s="477">
        <v>0</v>
      </c>
      <c r="AM162" s="477">
        <v>0</v>
      </c>
      <c r="AO162" s="477">
        <v>0</v>
      </c>
      <c r="AP162" s="477">
        <v>1.0568049909320001E-2</v>
      </c>
      <c r="AQ162" s="485">
        <v>0.12211991194563</v>
      </c>
      <c r="AS162" s="477">
        <v>0</v>
      </c>
      <c r="AT162" s="477">
        <v>0</v>
      </c>
      <c r="AU162" s="477">
        <v>0</v>
      </c>
      <c r="AW162" s="477">
        <v>0</v>
      </c>
      <c r="AX162" s="477">
        <v>1.487993949271E-2</v>
      </c>
      <c r="AY162" s="479">
        <v>0.16413997903802999</v>
      </c>
    </row>
    <row r="163" spans="1:51" ht="15" customHeight="1" x14ac:dyDescent="0.25">
      <c r="A163" s="474" t="s">
        <v>34</v>
      </c>
      <c r="B163" s="474" t="s">
        <v>56</v>
      </c>
      <c r="C163" s="474" t="s">
        <v>65</v>
      </c>
      <c r="E163" s="477">
        <v>0</v>
      </c>
      <c r="F163" s="477">
        <v>1.206635681543E-2</v>
      </c>
      <c r="G163" s="477">
        <v>1.457540907122E-2</v>
      </c>
      <c r="I163" s="477">
        <v>0</v>
      </c>
      <c r="J163" s="477">
        <v>9.6547790091200004E-3</v>
      </c>
      <c r="K163" s="477">
        <v>8.5761448230500005E-3</v>
      </c>
      <c r="M163" s="477">
        <v>0</v>
      </c>
      <c r="N163" s="477">
        <v>1.304690415741E-2</v>
      </c>
      <c r="O163" s="477">
        <v>1.6606411924970001E-2</v>
      </c>
      <c r="Q163" s="477">
        <v>0</v>
      </c>
      <c r="R163" s="477">
        <v>1.278230271354E-2</v>
      </c>
      <c r="S163" s="477">
        <v>4.6663298222380002E-2</v>
      </c>
      <c r="U163" s="477">
        <v>0</v>
      </c>
      <c r="V163" s="477">
        <v>1.269561768512E-2</v>
      </c>
      <c r="W163" s="476">
        <v>5.619737106205E-2</v>
      </c>
      <c r="Y163" s="477">
        <v>0</v>
      </c>
      <c r="Z163" s="477">
        <v>1.2888152427019999E-2</v>
      </c>
      <c r="AA163" s="477">
        <v>4.4486883307339999E-2</v>
      </c>
      <c r="AC163" s="477">
        <v>0</v>
      </c>
      <c r="AD163" s="477">
        <v>1.78876660572E-3</v>
      </c>
      <c r="AE163" s="477">
        <v>0</v>
      </c>
      <c r="AG163" s="477">
        <v>0</v>
      </c>
      <c r="AH163" s="477">
        <v>0</v>
      </c>
      <c r="AI163" s="477">
        <v>0</v>
      </c>
      <c r="AK163" s="477">
        <v>0</v>
      </c>
      <c r="AL163" s="477">
        <v>2.2254418731899998E-3</v>
      </c>
      <c r="AM163" s="477">
        <v>0</v>
      </c>
      <c r="AO163" s="477">
        <v>0</v>
      </c>
      <c r="AP163" s="477">
        <v>5.4001739684000002E-3</v>
      </c>
      <c r="AQ163" s="477">
        <v>3.4667840465599999E-3</v>
      </c>
      <c r="AS163" s="477">
        <v>0</v>
      </c>
      <c r="AT163" s="477">
        <v>6.1646347674999998E-3</v>
      </c>
      <c r="AU163" s="477">
        <v>0</v>
      </c>
      <c r="AW163" s="477">
        <v>0</v>
      </c>
      <c r="AX163" s="477">
        <v>5.111943287E-3</v>
      </c>
      <c r="AY163" s="477">
        <v>4.6991355034300001E-3</v>
      </c>
    </row>
    <row r="164" spans="1:51" ht="15" customHeight="1" x14ac:dyDescent="0.25">
      <c r="A164" s="474" t="s">
        <v>34</v>
      </c>
      <c r="B164" s="474" t="s">
        <v>56</v>
      </c>
      <c r="C164" s="474" t="s">
        <v>66</v>
      </c>
      <c r="E164" s="477">
        <v>0</v>
      </c>
      <c r="F164" s="477">
        <v>6.23847105593E-3</v>
      </c>
      <c r="G164" s="477">
        <v>0</v>
      </c>
      <c r="I164" s="477">
        <v>0</v>
      </c>
      <c r="J164" s="477">
        <v>1.0972091534599999E-2</v>
      </c>
      <c r="K164" s="477">
        <v>0</v>
      </c>
      <c r="M164" s="477">
        <v>0</v>
      </c>
      <c r="N164" s="477">
        <v>4.4684116625000004E-3</v>
      </c>
      <c r="O164" s="477">
        <v>0</v>
      </c>
      <c r="Q164" s="477">
        <v>0</v>
      </c>
      <c r="R164" s="477">
        <v>3.9927107391999998E-3</v>
      </c>
      <c r="S164" s="477">
        <v>0</v>
      </c>
      <c r="U164" s="477">
        <v>0</v>
      </c>
      <c r="V164" s="477">
        <v>0</v>
      </c>
      <c r="W164" s="477">
        <v>0</v>
      </c>
      <c r="Y164" s="477">
        <v>0</v>
      </c>
      <c r="Z164" s="477">
        <v>5.7722073138000004E-3</v>
      </c>
      <c r="AA164" s="477">
        <v>0</v>
      </c>
      <c r="AC164" s="477">
        <v>0</v>
      </c>
      <c r="AD164" s="477">
        <v>0</v>
      </c>
      <c r="AE164" s="477">
        <v>0</v>
      </c>
      <c r="AG164" s="477">
        <v>0</v>
      </c>
      <c r="AH164" s="477">
        <v>0</v>
      </c>
      <c r="AI164" s="477">
        <v>0</v>
      </c>
      <c r="AK164" s="477">
        <v>0</v>
      </c>
      <c r="AL164" s="477">
        <v>0</v>
      </c>
      <c r="AM164" s="477">
        <v>0</v>
      </c>
      <c r="AO164" s="477">
        <v>0</v>
      </c>
      <c r="AP164" s="477">
        <v>1.68681110025E-3</v>
      </c>
      <c r="AQ164" s="477">
        <v>0</v>
      </c>
      <c r="AS164" s="477">
        <v>0</v>
      </c>
      <c r="AT164" s="477">
        <v>0</v>
      </c>
      <c r="AU164" s="477">
        <v>0</v>
      </c>
      <c r="AW164" s="477">
        <v>0</v>
      </c>
      <c r="AX164" s="477">
        <v>2.4802724661700001E-3</v>
      </c>
      <c r="AY164" s="477">
        <v>0</v>
      </c>
    </row>
    <row r="165" spans="1:51" ht="15" customHeight="1" x14ac:dyDescent="0.25">
      <c r="A165" s="474" t="s">
        <v>189</v>
      </c>
      <c r="B165" s="474" t="s">
        <v>206</v>
      </c>
      <c r="C165" s="474" t="s">
        <v>211</v>
      </c>
      <c r="E165" s="477">
        <v>0</v>
      </c>
      <c r="F165" s="477">
        <v>6.0431895461799997E-3</v>
      </c>
      <c r="G165" s="477">
        <v>0</v>
      </c>
      <c r="I165" s="477">
        <v>0</v>
      </c>
      <c r="J165" s="477">
        <v>3.23311441984E-3</v>
      </c>
      <c r="K165" s="477">
        <v>0</v>
      </c>
      <c r="M165" s="477">
        <v>0</v>
      </c>
      <c r="N165" s="477">
        <v>7.0397533520200001E-3</v>
      </c>
      <c r="O165" s="477">
        <v>0</v>
      </c>
      <c r="Q165" s="477">
        <v>0</v>
      </c>
      <c r="R165" s="477">
        <v>0</v>
      </c>
      <c r="S165" s="477">
        <v>0</v>
      </c>
      <c r="U165" s="477">
        <v>0</v>
      </c>
      <c r="V165" s="477">
        <v>0</v>
      </c>
      <c r="W165" s="477">
        <v>0</v>
      </c>
      <c r="Y165" s="477">
        <v>0</v>
      </c>
      <c r="Z165" s="477">
        <v>0</v>
      </c>
      <c r="AA165" s="477">
        <v>0</v>
      </c>
      <c r="AC165" s="477">
        <v>0</v>
      </c>
      <c r="AD165" s="477">
        <v>0</v>
      </c>
      <c r="AE165" s="477">
        <v>0</v>
      </c>
      <c r="AG165" s="477">
        <v>0</v>
      </c>
      <c r="AH165" s="477">
        <v>0</v>
      </c>
      <c r="AI165" s="477">
        <v>0</v>
      </c>
      <c r="AK165" s="477">
        <v>0</v>
      </c>
      <c r="AL165" s="477">
        <v>0</v>
      </c>
      <c r="AM165" s="477">
        <v>0</v>
      </c>
      <c r="AO165" s="477">
        <v>0</v>
      </c>
      <c r="AP165" s="477">
        <v>5.6023178117899997E-3</v>
      </c>
      <c r="AQ165" s="477">
        <v>0</v>
      </c>
      <c r="AS165" s="477">
        <v>0</v>
      </c>
      <c r="AT165" s="477">
        <v>6.5371497181000004E-3</v>
      </c>
      <c r="AU165" s="477">
        <v>0</v>
      </c>
      <c r="AW165" s="477">
        <v>0</v>
      </c>
      <c r="AX165" s="477">
        <v>5.2100561881500002E-3</v>
      </c>
      <c r="AY165" s="477">
        <v>0</v>
      </c>
    </row>
    <row r="166" spans="1:51" ht="15" customHeight="1" x14ac:dyDescent="0.25">
      <c r="A166" s="474" t="s">
        <v>189</v>
      </c>
      <c r="B166" s="474" t="s">
        <v>206</v>
      </c>
      <c r="C166" s="474" t="s">
        <v>208</v>
      </c>
      <c r="E166" s="477">
        <v>0</v>
      </c>
      <c r="F166" s="477">
        <v>5.2326376841200003E-3</v>
      </c>
      <c r="G166" s="477">
        <v>0</v>
      </c>
      <c r="I166" s="477">
        <v>0</v>
      </c>
      <c r="J166" s="477">
        <v>5.6661420068600003E-3</v>
      </c>
      <c r="K166" s="477">
        <v>0</v>
      </c>
      <c r="M166" s="477">
        <v>0</v>
      </c>
      <c r="N166" s="477">
        <v>5.0892964196999997E-3</v>
      </c>
      <c r="O166" s="477">
        <v>0</v>
      </c>
      <c r="Q166" s="477">
        <v>0</v>
      </c>
      <c r="R166" s="477">
        <v>0</v>
      </c>
      <c r="S166" s="477">
        <v>0</v>
      </c>
      <c r="U166" s="477">
        <v>0</v>
      </c>
      <c r="V166" s="477">
        <v>0</v>
      </c>
      <c r="W166" s="477">
        <v>0</v>
      </c>
      <c r="Y166" s="477">
        <v>0</v>
      </c>
      <c r="Z166" s="477">
        <v>0</v>
      </c>
      <c r="AA166" s="477">
        <v>0</v>
      </c>
      <c r="AC166" s="477">
        <v>0</v>
      </c>
      <c r="AD166" s="477">
        <v>0</v>
      </c>
      <c r="AE166" s="477">
        <v>0</v>
      </c>
      <c r="AG166" s="477">
        <v>0</v>
      </c>
      <c r="AH166" s="477">
        <v>0</v>
      </c>
      <c r="AI166" s="477">
        <v>0</v>
      </c>
      <c r="AK166" s="477">
        <v>0</v>
      </c>
      <c r="AL166" s="477">
        <v>0</v>
      </c>
      <c r="AM166" s="477">
        <v>0</v>
      </c>
      <c r="AO166" s="477">
        <v>0</v>
      </c>
      <c r="AP166" s="477">
        <v>3.9948578092499996E-3</v>
      </c>
      <c r="AQ166" s="477">
        <v>0</v>
      </c>
      <c r="AS166" s="477">
        <v>0</v>
      </c>
      <c r="AT166" s="477">
        <v>4.5826302317699998E-3</v>
      </c>
      <c r="AU166" s="477">
        <v>0</v>
      </c>
      <c r="AW166" s="477">
        <v>0</v>
      </c>
      <c r="AX166" s="477">
        <v>3.7665411312200001E-3</v>
      </c>
      <c r="AY166" s="477">
        <v>0</v>
      </c>
    </row>
    <row r="167" spans="1:51" ht="15" customHeight="1" x14ac:dyDescent="0.25">
      <c r="A167" s="474" t="s">
        <v>95</v>
      </c>
      <c r="B167" s="474" t="s">
        <v>96</v>
      </c>
      <c r="C167" s="474" t="s">
        <v>104</v>
      </c>
      <c r="E167" s="477">
        <v>0</v>
      </c>
      <c r="F167" s="477">
        <v>4.7419263634200003E-3</v>
      </c>
      <c r="G167" s="477">
        <v>0</v>
      </c>
      <c r="I167" s="477">
        <v>0</v>
      </c>
      <c r="J167" s="477">
        <v>0</v>
      </c>
      <c r="K167" s="477">
        <v>0</v>
      </c>
      <c r="M167" s="477">
        <v>0</v>
      </c>
      <c r="N167" s="477">
        <v>6.1519317001999998E-3</v>
      </c>
      <c r="O167" s="477">
        <v>0</v>
      </c>
      <c r="Q167" s="477">
        <v>0</v>
      </c>
      <c r="R167" s="477">
        <v>0</v>
      </c>
      <c r="S167" s="477">
        <v>0</v>
      </c>
      <c r="U167" s="477">
        <v>0</v>
      </c>
      <c r="V167" s="477">
        <v>0</v>
      </c>
      <c r="W167" s="477">
        <v>0</v>
      </c>
      <c r="Y167" s="477">
        <v>0</v>
      </c>
      <c r="Z167" s="477">
        <v>0</v>
      </c>
      <c r="AA167" s="477">
        <v>0</v>
      </c>
      <c r="AC167" s="477">
        <v>0</v>
      </c>
      <c r="AD167" s="477">
        <v>0</v>
      </c>
      <c r="AE167" s="477">
        <v>0</v>
      </c>
      <c r="AG167" s="477">
        <v>0</v>
      </c>
      <c r="AH167" s="477">
        <v>0</v>
      </c>
      <c r="AI167" s="477">
        <v>0</v>
      </c>
      <c r="AK167" s="477">
        <v>0</v>
      </c>
      <c r="AL167" s="477">
        <v>0</v>
      </c>
      <c r="AM167" s="477">
        <v>0</v>
      </c>
      <c r="AO167" s="477">
        <v>0</v>
      </c>
      <c r="AP167" s="477">
        <v>0</v>
      </c>
      <c r="AQ167" s="477">
        <v>0</v>
      </c>
      <c r="AS167" s="477">
        <v>0</v>
      </c>
      <c r="AT167" s="477">
        <v>0</v>
      </c>
      <c r="AU167" s="477">
        <v>0</v>
      </c>
      <c r="AW167" s="477">
        <v>0</v>
      </c>
      <c r="AX167" s="477">
        <v>0</v>
      </c>
      <c r="AY167" s="477">
        <v>0</v>
      </c>
    </row>
    <row r="168" spans="1:51" ht="15" customHeight="1" x14ac:dyDescent="0.25">
      <c r="A168" s="474" t="s">
        <v>95</v>
      </c>
      <c r="B168" s="474" t="s">
        <v>96</v>
      </c>
      <c r="C168" s="474" t="s">
        <v>106</v>
      </c>
      <c r="E168" s="477">
        <v>0</v>
      </c>
      <c r="F168" s="477">
        <v>3.9611230671899996E-3</v>
      </c>
      <c r="G168" s="477">
        <v>0</v>
      </c>
      <c r="I168" s="477">
        <v>0</v>
      </c>
      <c r="J168" s="477">
        <v>0</v>
      </c>
      <c r="K168" s="477">
        <v>0</v>
      </c>
      <c r="M168" s="477">
        <v>0</v>
      </c>
      <c r="N168" s="477">
        <v>4.6347489973200002E-3</v>
      </c>
      <c r="O168" s="477">
        <v>0</v>
      </c>
      <c r="Q168" s="477">
        <v>0</v>
      </c>
      <c r="R168" s="477">
        <v>0</v>
      </c>
      <c r="S168" s="477">
        <v>0</v>
      </c>
      <c r="U168" s="477">
        <v>0</v>
      </c>
      <c r="V168" s="477">
        <v>0</v>
      </c>
      <c r="W168" s="477">
        <v>0</v>
      </c>
      <c r="Y168" s="477">
        <v>0</v>
      </c>
      <c r="Z168" s="477">
        <v>0</v>
      </c>
      <c r="AA168" s="477">
        <v>0</v>
      </c>
      <c r="AC168" s="477">
        <v>0</v>
      </c>
      <c r="AD168" s="477">
        <v>2.5543780666550001E-2</v>
      </c>
      <c r="AE168" s="477">
        <v>0</v>
      </c>
      <c r="AG168" s="477">
        <v>0</v>
      </c>
      <c r="AH168" s="477">
        <v>0</v>
      </c>
      <c r="AI168" s="477">
        <v>0</v>
      </c>
      <c r="AK168" s="477">
        <v>0</v>
      </c>
      <c r="AL168" s="477">
        <v>2.6879052806150001E-2</v>
      </c>
      <c r="AM168" s="477">
        <v>0</v>
      </c>
      <c r="AO168" s="477">
        <v>0</v>
      </c>
      <c r="AP168" s="477">
        <v>0</v>
      </c>
      <c r="AQ168" s="477">
        <v>0</v>
      </c>
      <c r="AS168" s="477">
        <v>0</v>
      </c>
      <c r="AT168" s="477">
        <v>0</v>
      </c>
      <c r="AU168" s="477">
        <v>0</v>
      </c>
      <c r="AW168" s="477">
        <v>0</v>
      </c>
      <c r="AX168" s="477">
        <v>0</v>
      </c>
      <c r="AY168" s="477">
        <v>0</v>
      </c>
    </row>
    <row r="169" spans="1:51" ht="15" customHeight="1" x14ac:dyDescent="0.25">
      <c r="A169" s="474" t="s">
        <v>34</v>
      </c>
      <c r="B169" s="474" t="s">
        <v>56</v>
      </c>
      <c r="C169" s="474" t="s">
        <v>68</v>
      </c>
      <c r="E169" s="477">
        <v>0</v>
      </c>
      <c r="F169" s="477">
        <v>3.9158290136100003E-3</v>
      </c>
      <c r="G169" s="477">
        <v>0</v>
      </c>
      <c r="I169" s="477">
        <v>0</v>
      </c>
      <c r="J169" s="477">
        <v>0</v>
      </c>
      <c r="K169" s="477">
        <v>0</v>
      </c>
      <c r="M169" s="477">
        <v>0</v>
      </c>
      <c r="N169" s="477">
        <v>4.5114165783700002E-3</v>
      </c>
      <c r="O169" s="477">
        <v>0</v>
      </c>
      <c r="Q169" s="477">
        <v>0</v>
      </c>
      <c r="R169" s="477">
        <v>1.336632958898E-2</v>
      </c>
      <c r="S169" s="477">
        <v>0</v>
      </c>
      <c r="U169" s="477">
        <v>0</v>
      </c>
      <c r="V169" s="477">
        <v>0</v>
      </c>
      <c r="W169" s="477">
        <v>0</v>
      </c>
      <c r="Y169" s="477">
        <v>0</v>
      </c>
      <c r="Z169" s="477">
        <v>1.5540694840480001E-2</v>
      </c>
      <c r="AA169" s="477">
        <v>0</v>
      </c>
      <c r="AC169" s="477">
        <v>0</v>
      </c>
      <c r="AD169" s="477">
        <v>0</v>
      </c>
      <c r="AE169" s="477">
        <v>0</v>
      </c>
      <c r="AG169" s="477">
        <v>0</v>
      </c>
      <c r="AH169" s="477">
        <v>0</v>
      </c>
      <c r="AI169" s="477">
        <v>0</v>
      </c>
      <c r="AK169" s="477">
        <v>0</v>
      </c>
      <c r="AL169" s="477">
        <v>0</v>
      </c>
      <c r="AM169" s="477">
        <v>0</v>
      </c>
      <c r="AO169" s="477">
        <v>0</v>
      </c>
      <c r="AP169" s="477">
        <v>0</v>
      </c>
      <c r="AQ169" s="477">
        <v>0</v>
      </c>
      <c r="AS169" s="477">
        <v>0</v>
      </c>
      <c r="AT169" s="477">
        <v>0</v>
      </c>
      <c r="AU169" s="477">
        <v>0</v>
      </c>
      <c r="AW169" s="477">
        <v>0</v>
      </c>
      <c r="AX169" s="477">
        <v>0</v>
      </c>
      <c r="AY169" s="477">
        <v>0</v>
      </c>
    </row>
    <row r="170" spans="1:51" ht="15" customHeight="1" x14ac:dyDescent="0.25">
      <c r="A170" s="474" t="s">
        <v>78</v>
      </c>
      <c r="B170" s="474" t="s">
        <v>89</v>
      </c>
      <c r="C170" s="474" t="s">
        <v>92</v>
      </c>
      <c r="E170" s="477">
        <v>0</v>
      </c>
      <c r="F170" s="477">
        <v>3.2525525919900001E-3</v>
      </c>
      <c r="G170" s="476">
        <v>7.3245585248530004E-2</v>
      </c>
      <c r="I170" s="477">
        <v>0</v>
      </c>
      <c r="J170" s="477">
        <v>0</v>
      </c>
      <c r="K170" s="487">
        <v>0.31109670297299002</v>
      </c>
      <c r="M170" s="477">
        <v>0</v>
      </c>
      <c r="N170" s="477">
        <v>4.3898865026999996E-3</v>
      </c>
      <c r="O170" s="477">
        <v>0</v>
      </c>
      <c r="Q170" s="477">
        <v>0</v>
      </c>
      <c r="R170" s="477">
        <v>0</v>
      </c>
      <c r="S170" s="477">
        <v>0</v>
      </c>
      <c r="U170" s="477">
        <v>0</v>
      </c>
      <c r="V170" s="477">
        <v>0</v>
      </c>
      <c r="W170" s="477">
        <v>0</v>
      </c>
      <c r="Y170" s="477">
        <v>0</v>
      </c>
      <c r="Z170" s="477">
        <v>0</v>
      </c>
      <c r="AA170" s="477">
        <v>0</v>
      </c>
      <c r="AC170" s="477">
        <v>0</v>
      </c>
      <c r="AD170" s="477">
        <v>0</v>
      </c>
      <c r="AE170" s="477">
        <v>0</v>
      </c>
      <c r="AG170" s="477">
        <v>0</v>
      </c>
      <c r="AH170" s="477">
        <v>0</v>
      </c>
      <c r="AI170" s="477">
        <v>0</v>
      </c>
      <c r="AK170" s="477">
        <v>0</v>
      </c>
      <c r="AL170" s="477">
        <v>0</v>
      </c>
      <c r="AM170" s="477">
        <v>0</v>
      </c>
      <c r="AO170" s="477">
        <v>0</v>
      </c>
      <c r="AP170" s="477">
        <v>3.5178122140400001E-3</v>
      </c>
      <c r="AQ170" s="477">
        <v>0</v>
      </c>
      <c r="AS170" s="477">
        <v>0</v>
      </c>
      <c r="AT170" s="477">
        <v>0</v>
      </c>
      <c r="AU170" s="477">
        <v>0</v>
      </c>
      <c r="AW170" s="477">
        <v>0</v>
      </c>
      <c r="AX170" s="477">
        <v>4.87337171192E-3</v>
      </c>
      <c r="AY170" s="477">
        <v>0</v>
      </c>
    </row>
    <row r="171" spans="1:51" ht="15" customHeight="1" x14ac:dyDescent="0.25">
      <c r="A171" s="474" t="s">
        <v>78</v>
      </c>
      <c r="B171" s="474" t="s">
        <v>83</v>
      </c>
      <c r="C171" s="474" t="s">
        <v>85</v>
      </c>
      <c r="E171" s="477">
        <v>0</v>
      </c>
      <c r="F171" s="477">
        <v>3.16192788298E-3</v>
      </c>
      <c r="G171" s="486">
        <v>9.493969364997E-2</v>
      </c>
      <c r="I171" s="477">
        <v>0</v>
      </c>
      <c r="J171" s="477">
        <v>0</v>
      </c>
      <c r="K171" s="477">
        <v>0</v>
      </c>
      <c r="M171" s="477">
        <v>0</v>
      </c>
      <c r="N171" s="477">
        <v>4.3000415918899998E-3</v>
      </c>
      <c r="O171" s="485">
        <v>0.12405911790944001</v>
      </c>
      <c r="Q171" s="477">
        <v>0</v>
      </c>
      <c r="R171" s="477">
        <v>0</v>
      </c>
      <c r="S171" s="477">
        <v>0</v>
      </c>
      <c r="U171" s="477">
        <v>0</v>
      </c>
      <c r="V171" s="477">
        <v>0</v>
      </c>
      <c r="W171" s="477">
        <v>0</v>
      </c>
      <c r="Y171" s="477">
        <v>0</v>
      </c>
      <c r="Z171" s="477">
        <v>0</v>
      </c>
      <c r="AA171" s="477">
        <v>0</v>
      </c>
      <c r="AC171" s="477">
        <v>0</v>
      </c>
      <c r="AD171" s="477">
        <v>0</v>
      </c>
      <c r="AE171" s="477">
        <v>0</v>
      </c>
      <c r="AG171" s="477">
        <v>0</v>
      </c>
      <c r="AH171" s="477">
        <v>0</v>
      </c>
      <c r="AI171" s="477">
        <v>0</v>
      </c>
      <c r="AK171" s="477">
        <v>0</v>
      </c>
      <c r="AL171" s="477">
        <v>0</v>
      </c>
      <c r="AM171" s="477">
        <v>0</v>
      </c>
      <c r="AO171" s="477">
        <v>0</v>
      </c>
      <c r="AP171" s="477">
        <v>0</v>
      </c>
      <c r="AQ171" s="477">
        <v>3.9517722941319999E-2</v>
      </c>
      <c r="AS171" s="477">
        <v>0</v>
      </c>
      <c r="AT171" s="477">
        <v>0</v>
      </c>
      <c r="AU171" s="477">
        <v>0</v>
      </c>
      <c r="AW171" s="477">
        <v>0</v>
      </c>
      <c r="AX171" s="477">
        <v>0</v>
      </c>
      <c r="AY171" s="476">
        <v>5.2657727256939998E-2</v>
      </c>
    </row>
    <row r="172" spans="1:51" ht="15" customHeight="1" x14ac:dyDescent="0.25">
      <c r="A172" s="474" t="s">
        <v>34</v>
      </c>
      <c r="B172" s="474" t="s">
        <v>56</v>
      </c>
      <c r="C172" s="474" t="s">
        <v>60</v>
      </c>
      <c r="E172" s="477">
        <v>0</v>
      </c>
      <c r="F172" s="477">
        <v>2.4408722666999999E-3</v>
      </c>
      <c r="G172" s="477">
        <v>0</v>
      </c>
      <c r="I172" s="477">
        <v>0</v>
      </c>
      <c r="J172" s="477">
        <v>5.3899997221700004E-3</v>
      </c>
      <c r="K172" s="477">
        <v>0</v>
      </c>
      <c r="M172" s="477">
        <v>0</v>
      </c>
      <c r="N172" s="477">
        <v>1.4801453965500001E-3</v>
      </c>
      <c r="O172" s="477">
        <v>0</v>
      </c>
      <c r="Q172" s="477">
        <v>0</v>
      </c>
      <c r="R172" s="477">
        <v>2.0829241583700002E-3</v>
      </c>
      <c r="S172" s="477">
        <v>0</v>
      </c>
      <c r="U172" s="477">
        <v>0</v>
      </c>
      <c r="V172" s="477">
        <v>8.9776481789099992E-3</v>
      </c>
      <c r="W172" s="477">
        <v>0</v>
      </c>
      <c r="Y172" s="477">
        <v>0</v>
      </c>
      <c r="Z172" s="477">
        <v>0</v>
      </c>
      <c r="AA172" s="477">
        <v>0</v>
      </c>
      <c r="AC172" s="477">
        <v>0</v>
      </c>
      <c r="AD172" s="477">
        <v>0</v>
      </c>
      <c r="AE172" s="477">
        <v>0</v>
      </c>
      <c r="AG172" s="477">
        <v>0</v>
      </c>
      <c r="AH172" s="477">
        <v>0</v>
      </c>
      <c r="AI172" s="477">
        <v>0</v>
      </c>
      <c r="AK172" s="477">
        <v>0</v>
      </c>
      <c r="AL172" s="477">
        <v>0</v>
      </c>
      <c r="AM172" s="477">
        <v>0</v>
      </c>
      <c r="AO172" s="477">
        <v>0</v>
      </c>
      <c r="AP172" s="477">
        <v>8.7997849602000004E-4</v>
      </c>
      <c r="AQ172" s="477">
        <v>0</v>
      </c>
      <c r="AS172" s="477">
        <v>0</v>
      </c>
      <c r="AT172" s="477">
        <v>0</v>
      </c>
      <c r="AU172" s="477">
        <v>0</v>
      </c>
      <c r="AW172" s="477">
        <v>0</v>
      </c>
      <c r="AX172" s="477">
        <v>1.09544188511E-3</v>
      </c>
      <c r="AY172" s="477">
        <v>0</v>
      </c>
    </row>
    <row r="173" spans="1:51" ht="15" customHeight="1" x14ac:dyDescent="0.25">
      <c r="A173" s="474" t="s">
        <v>95</v>
      </c>
      <c r="B173" s="474" t="s">
        <v>107</v>
      </c>
      <c r="C173" s="474" t="s">
        <v>122</v>
      </c>
      <c r="E173" s="477">
        <v>0</v>
      </c>
      <c r="F173" s="477">
        <v>2.09461251403E-3</v>
      </c>
      <c r="G173" s="477">
        <v>0</v>
      </c>
      <c r="I173" s="477">
        <v>0</v>
      </c>
      <c r="J173" s="477">
        <v>0</v>
      </c>
      <c r="K173" s="477">
        <v>0</v>
      </c>
      <c r="M173" s="477">
        <v>0</v>
      </c>
      <c r="N173" s="477">
        <v>2.9396791735200002E-3</v>
      </c>
      <c r="O173" s="477">
        <v>0</v>
      </c>
      <c r="Q173" s="477">
        <v>0</v>
      </c>
      <c r="R173" s="477">
        <v>0</v>
      </c>
      <c r="S173" s="477">
        <v>0</v>
      </c>
      <c r="U173" s="477">
        <v>0</v>
      </c>
      <c r="V173" s="477">
        <v>0</v>
      </c>
      <c r="W173" s="477">
        <v>0</v>
      </c>
      <c r="Y173" s="477">
        <v>0</v>
      </c>
      <c r="Z173" s="477">
        <v>0</v>
      </c>
      <c r="AA173" s="477">
        <v>0</v>
      </c>
      <c r="AC173" s="477">
        <v>0</v>
      </c>
      <c r="AD173" s="477">
        <v>0</v>
      </c>
      <c r="AE173" s="477">
        <v>0</v>
      </c>
      <c r="AG173" s="477">
        <v>0</v>
      </c>
      <c r="AH173" s="477">
        <v>0</v>
      </c>
      <c r="AI173" s="477">
        <v>0</v>
      </c>
      <c r="AK173" s="477">
        <v>0</v>
      </c>
      <c r="AL173" s="477">
        <v>0</v>
      </c>
      <c r="AM173" s="477">
        <v>0</v>
      </c>
      <c r="AO173" s="477">
        <v>0</v>
      </c>
      <c r="AP173" s="477">
        <v>0</v>
      </c>
      <c r="AQ173" s="477">
        <v>0</v>
      </c>
      <c r="AS173" s="477">
        <v>0</v>
      </c>
      <c r="AT173" s="477">
        <v>0</v>
      </c>
      <c r="AU173" s="477">
        <v>0</v>
      </c>
      <c r="AW173" s="477">
        <v>0</v>
      </c>
      <c r="AX173" s="477">
        <v>0</v>
      </c>
      <c r="AY173" s="477">
        <v>0</v>
      </c>
    </row>
    <row r="174" spans="1:51" ht="15" customHeight="1" x14ac:dyDescent="0.25">
      <c r="A174" s="474" t="s">
        <v>78</v>
      </c>
      <c r="B174" s="474" t="s">
        <v>83</v>
      </c>
      <c r="C174" s="474" t="s">
        <v>86</v>
      </c>
      <c r="E174" s="477">
        <v>0</v>
      </c>
      <c r="F174" s="477">
        <v>8.1059054418999995E-4</v>
      </c>
      <c r="G174" s="484">
        <v>0.46243542523532</v>
      </c>
      <c r="I174" s="477">
        <v>0</v>
      </c>
      <c r="J174" s="477">
        <v>0</v>
      </c>
      <c r="K174" s="483">
        <v>0.63642539633109996</v>
      </c>
      <c r="M174" s="477">
        <v>0</v>
      </c>
      <c r="N174" s="477">
        <v>1.1438627176799999E-3</v>
      </c>
      <c r="O174" s="482">
        <v>0.41251526219418</v>
      </c>
      <c r="Q174" s="477">
        <v>0</v>
      </c>
      <c r="R174" s="477">
        <v>0</v>
      </c>
      <c r="S174" s="477">
        <v>0</v>
      </c>
      <c r="U174" s="477">
        <v>0</v>
      </c>
      <c r="V174" s="477">
        <v>0</v>
      </c>
      <c r="W174" s="477">
        <v>0</v>
      </c>
      <c r="Y174" s="477">
        <v>0</v>
      </c>
      <c r="Z174" s="477">
        <v>0</v>
      </c>
      <c r="AA174" s="477">
        <v>0</v>
      </c>
      <c r="AC174" s="477">
        <v>0</v>
      </c>
      <c r="AD174" s="477">
        <v>0</v>
      </c>
      <c r="AE174" s="477">
        <v>0</v>
      </c>
      <c r="AG174" s="477">
        <v>0</v>
      </c>
      <c r="AH174" s="477">
        <v>0</v>
      </c>
      <c r="AI174" s="477">
        <v>0</v>
      </c>
      <c r="AK174" s="477">
        <v>0</v>
      </c>
      <c r="AL174" s="477">
        <v>0</v>
      </c>
      <c r="AM174" s="477">
        <v>0</v>
      </c>
      <c r="AO174" s="477">
        <v>0</v>
      </c>
      <c r="AP174" s="477">
        <v>0</v>
      </c>
      <c r="AQ174" s="481">
        <v>0.28366099014094998</v>
      </c>
      <c r="AS174" s="477">
        <v>0</v>
      </c>
      <c r="AT174" s="477">
        <v>0</v>
      </c>
      <c r="AU174" s="480">
        <v>0.61434385758481003</v>
      </c>
      <c r="AW174" s="477">
        <v>0</v>
      </c>
      <c r="AX174" s="477">
        <v>0</v>
      </c>
      <c r="AY174" s="479">
        <v>0.16809108374598</v>
      </c>
    </row>
    <row r="175" spans="1:51" ht="15" customHeight="1" x14ac:dyDescent="0.25">
      <c r="A175" s="474" t="s">
        <v>78</v>
      </c>
      <c r="B175" s="474" t="s">
        <v>93</v>
      </c>
      <c r="C175" s="474" t="s">
        <v>94</v>
      </c>
      <c r="E175" s="477">
        <v>0</v>
      </c>
      <c r="F175" s="477">
        <v>0</v>
      </c>
      <c r="G175" s="479">
        <v>0.16257495283924001</v>
      </c>
      <c r="I175" s="477">
        <v>0</v>
      </c>
      <c r="J175" s="477">
        <v>0</v>
      </c>
      <c r="K175" s="478">
        <v>0.83986478512230001</v>
      </c>
      <c r="M175" s="477">
        <v>0</v>
      </c>
      <c r="N175" s="477">
        <v>0</v>
      </c>
      <c r="O175" s="477">
        <v>0</v>
      </c>
      <c r="Q175" s="477">
        <v>0</v>
      </c>
      <c r="R175" s="477">
        <v>0</v>
      </c>
      <c r="S175" s="477">
        <v>0</v>
      </c>
      <c r="U175" s="477">
        <v>0</v>
      </c>
      <c r="V175" s="477">
        <v>0</v>
      </c>
      <c r="W175" s="477">
        <v>0</v>
      </c>
      <c r="Y175" s="477">
        <v>0</v>
      </c>
      <c r="Z175" s="477">
        <v>0</v>
      </c>
      <c r="AA175" s="477">
        <v>0</v>
      </c>
      <c r="AC175" s="477">
        <v>0</v>
      </c>
      <c r="AD175" s="477">
        <v>0</v>
      </c>
      <c r="AE175" s="477">
        <v>0</v>
      </c>
      <c r="AG175" s="477">
        <v>0</v>
      </c>
      <c r="AH175" s="477">
        <v>0</v>
      </c>
      <c r="AI175" s="477">
        <v>0</v>
      </c>
      <c r="AK175" s="477">
        <v>0</v>
      </c>
      <c r="AL175" s="477">
        <v>0</v>
      </c>
      <c r="AM175" s="477">
        <v>0</v>
      </c>
      <c r="AO175" s="477">
        <v>0</v>
      </c>
      <c r="AP175" s="477">
        <v>0</v>
      </c>
      <c r="AQ175" s="477">
        <v>0</v>
      </c>
      <c r="AS175" s="477">
        <v>0</v>
      </c>
      <c r="AT175" s="477">
        <v>0</v>
      </c>
      <c r="AU175" s="477">
        <v>0</v>
      </c>
      <c r="AW175" s="477">
        <v>0</v>
      </c>
      <c r="AX175" s="477">
        <v>0</v>
      </c>
      <c r="AY175" s="477">
        <v>0</v>
      </c>
    </row>
    <row r="176" spans="1:51" ht="15" customHeight="1" x14ac:dyDescent="0.25">
      <c r="A176" s="474" t="s">
        <v>78</v>
      </c>
      <c r="B176" s="474" t="s">
        <v>79</v>
      </c>
      <c r="C176" s="474" t="s">
        <v>81</v>
      </c>
      <c r="E176" s="477">
        <v>0</v>
      </c>
      <c r="F176" s="477">
        <v>0</v>
      </c>
      <c r="G176" s="477">
        <v>4.5480480966770001E-2</v>
      </c>
      <c r="I176" s="477">
        <v>0</v>
      </c>
      <c r="J176" s="477">
        <v>0</v>
      </c>
      <c r="K176" s="477">
        <v>3.5917556522559999E-2</v>
      </c>
      <c r="M176" s="477">
        <v>0</v>
      </c>
      <c r="N176" s="477">
        <v>0</v>
      </c>
      <c r="O176" s="476">
        <v>5.0146333164229999E-2</v>
      </c>
      <c r="Q176" s="477">
        <v>0</v>
      </c>
      <c r="R176" s="477">
        <v>0</v>
      </c>
      <c r="S176" s="477">
        <v>0</v>
      </c>
      <c r="U176" s="477">
        <v>0</v>
      </c>
      <c r="V176" s="477">
        <v>0</v>
      </c>
      <c r="W176" s="477">
        <v>0</v>
      </c>
      <c r="Y176" s="477">
        <v>0</v>
      </c>
      <c r="Z176" s="477">
        <v>0</v>
      </c>
      <c r="AA176" s="477">
        <v>0</v>
      </c>
      <c r="AC176" s="477">
        <v>0</v>
      </c>
      <c r="AD176" s="477">
        <v>0</v>
      </c>
      <c r="AE176" s="477">
        <v>0</v>
      </c>
      <c r="AG176" s="477">
        <v>0</v>
      </c>
      <c r="AH176" s="477">
        <v>0</v>
      </c>
      <c r="AI176" s="477">
        <v>0</v>
      </c>
      <c r="AK176" s="477">
        <v>0</v>
      </c>
      <c r="AL176" s="477">
        <v>0</v>
      </c>
      <c r="AM176" s="477">
        <v>0</v>
      </c>
      <c r="AO176" s="477">
        <v>0</v>
      </c>
      <c r="AP176" s="477">
        <v>0</v>
      </c>
      <c r="AQ176" s="476">
        <v>6.0578583731070001E-2</v>
      </c>
      <c r="AS176" s="477">
        <v>0</v>
      </c>
      <c r="AT176" s="477">
        <v>0</v>
      </c>
      <c r="AU176" s="477">
        <v>0</v>
      </c>
      <c r="AW176" s="477">
        <v>0</v>
      </c>
      <c r="AX176" s="477">
        <v>0</v>
      </c>
      <c r="AY176" s="476">
        <v>8.5139794248199993E-2</v>
      </c>
    </row>
    <row r="177" spans="1:51" ht="2.1" customHeight="1" thickBot="1" x14ac:dyDescent="0.3"/>
    <row r="178" spans="1:51" ht="30" customHeight="1" x14ac:dyDescent="0.25">
      <c r="A178" s="910" t="s">
        <v>29</v>
      </c>
      <c r="B178" s="910"/>
      <c r="C178" s="910"/>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5"/>
      <c r="AH178" s="475"/>
      <c r="AI178" s="475"/>
      <c r="AJ178" s="475"/>
      <c r="AK178" s="475"/>
      <c r="AL178" s="475"/>
      <c r="AM178" s="475"/>
      <c r="AN178" s="475"/>
      <c r="AO178" s="475"/>
      <c r="AP178" s="475"/>
      <c r="AQ178" s="475"/>
      <c r="AR178" s="475"/>
      <c r="AS178" s="475"/>
      <c r="AT178" s="475"/>
      <c r="AU178" s="475"/>
      <c r="AV178" s="475"/>
      <c r="AW178" s="475"/>
      <c r="AX178" s="475"/>
      <c r="AY178" s="475"/>
    </row>
  </sheetData>
  <mergeCells count="23">
    <mergeCell ref="AO5:AQ5"/>
    <mergeCell ref="AS5:AU5"/>
    <mergeCell ref="AW5:AY5"/>
    <mergeCell ref="A2:C2"/>
    <mergeCell ref="A3:O3"/>
    <mergeCell ref="M5:O5"/>
    <mergeCell ref="Q4:AA4"/>
    <mergeCell ref="Q5:S5"/>
    <mergeCell ref="AC4:AM4"/>
    <mergeCell ref="AC5:AE5"/>
    <mergeCell ref="AG5:AI5"/>
    <mergeCell ref="AK5:AM5"/>
    <mergeCell ref="AO4:AY4"/>
    <mergeCell ref="A178:C178"/>
    <mergeCell ref="A1:C1"/>
    <mergeCell ref="U5:W5"/>
    <mergeCell ref="Y5:AA5"/>
    <mergeCell ref="A4:A6"/>
    <mergeCell ref="B4:B6"/>
    <mergeCell ref="C4:C6"/>
    <mergeCell ref="E4:O4"/>
    <mergeCell ref="E5:G5"/>
    <mergeCell ref="I5:K5"/>
  </mergeCells>
  <hyperlinks>
    <hyperlink ref="A1:C1" location="TOC!A1" display="Back"/>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45"/>
  <sheetViews>
    <sheetView showGridLines="0" workbookViewId="0">
      <selection sqref="A1:J1"/>
    </sheetView>
  </sheetViews>
  <sheetFormatPr defaultColWidth="12.140625" defaultRowHeight="15" customHeight="1" x14ac:dyDescent="0.25"/>
  <cols>
    <col min="1" max="16384" width="12.140625" style="262"/>
  </cols>
  <sheetData>
    <row r="1" spans="1:10" ht="15" customHeight="1" x14ac:dyDescent="0.2">
      <c r="A1" s="844" t="s">
        <v>308</v>
      </c>
      <c r="B1" s="844"/>
      <c r="C1" s="844"/>
      <c r="D1" s="844"/>
      <c r="E1" s="844"/>
      <c r="F1" s="844"/>
      <c r="G1" s="844"/>
      <c r="H1" s="844"/>
      <c r="I1" s="844"/>
      <c r="J1" s="844"/>
    </row>
    <row r="2" spans="1:10" ht="50.1" customHeight="1" x14ac:dyDescent="0.25">
      <c r="A2" s="893" t="s">
        <v>439</v>
      </c>
      <c r="B2" s="893"/>
      <c r="C2" s="893"/>
      <c r="D2" s="893"/>
      <c r="E2" s="893"/>
      <c r="F2" s="893"/>
      <c r="G2" s="893"/>
      <c r="H2" s="893"/>
      <c r="I2" s="893"/>
      <c r="J2" s="893"/>
    </row>
    <row r="44" spans="1:10" ht="15" customHeight="1" x14ac:dyDescent="0.25">
      <c r="A44" s="892" t="s">
        <v>440</v>
      </c>
      <c r="B44" s="892"/>
      <c r="C44" s="892"/>
      <c r="D44" s="892"/>
      <c r="E44" s="892"/>
      <c r="F44" s="892"/>
      <c r="G44" s="892"/>
      <c r="H44" s="892"/>
      <c r="I44" s="892"/>
      <c r="J44" s="892"/>
    </row>
    <row r="45" spans="1:10" ht="15" customHeight="1" x14ac:dyDescent="0.25">
      <c r="A45" s="892" t="s">
        <v>29</v>
      </c>
      <c r="B45" s="892"/>
      <c r="C45" s="892"/>
      <c r="D45" s="892"/>
      <c r="E45" s="892"/>
      <c r="F45" s="892"/>
      <c r="G45" s="892"/>
      <c r="H45" s="892"/>
      <c r="I45" s="892"/>
      <c r="J45" s="892"/>
    </row>
  </sheetData>
  <mergeCells count="4">
    <mergeCell ref="A2:J2"/>
    <mergeCell ref="A44:J44"/>
    <mergeCell ref="A1:J1"/>
    <mergeCell ref="A45:J45"/>
  </mergeCells>
  <hyperlinks>
    <hyperlink ref="A1:J1" location="ToC!A1" display="Back"/>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U19"/>
  <sheetViews>
    <sheetView showGridLines="0" workbookViewId="0">
      <selection sqref="A1:I1"/>
    </sheetView>
  </sheetViews>
  <sheetFormatPr defaultColWidth="12.140625" defaultRowHeight="15" customHeight="1" x14ac:dyDescent="0.25"/>
  <cols>
    <col min="1" max="1" width="45.7109375" style="122" customWidth="1"/>
    <col min="2" max="2" width="1.7109375" style="75" customWidth="1"/>
    <col min="3" max="5" width="11.7109375" style="75" customWidth="1"/>
    <col min="6" max="6" width="1.7109375" style="75" customWidth="1"/>
    <col min="7" max="9" width="11.7109375" style="75" customWidth="1"/>
    <col min="10" max="16384" width="12.140625" style="75"/>
  </cols>
  <sheetData>
    <row r="1" spans="1:21" ht="15" customHeight="1" x14ac:dyDescent="0.2">
      <c r="A1" s="844" t="s">
        <v>308</v>
      </c>
      <c r="B1" s="844"/>
      <c r="C1" s="844"/>
      <c r="D1" s="844"/>
      <c r="E1" s="844"/>
      <c r="F1" s="844"/>
      <c r="G1" s="844"/>
      <c r="H1" s="844"/>
      <c r="I1" s="844"/>
      <c r="J1" s="186"/>
      <c r="K1" s="186"/>
      <c r="L1" s="186"/>
      <c r="M1" s="186"/>
      <c r="N1" s="186"/>
      <c r="O1" s="186"/>
      <c r="P1" s="186"/>
      <c r="Q1" s="186"/>
      <c r="R1" s="186"/>
      <c r="S1" s="186"/>
      <c r="T1" s="186"/>
      <c r="U1" s="186"/>
    </row>
    <row r="2" spans="1:21" s="122" customFormat="1" ht="39.950000000000003" customHeight="1" thickBot="1" x14ac:dyDescent="0.3">
      <c r="A2" s="874" t="s">
        <v>364</v>
      </c>
      <c r="B2" s="874"/>
      <c r="C2" s="874"/>
      <c r="D2" s="874"/>
      <c r="E2" s="874"/>
      <c r="F2" s="874"/>
      <c r="G2" s="874"/>
      <c r="H2" s="874"/>
      <c r="I2" s="874"/>
    </row>
    <row r="3" spans="1:21" s="113" customFormat="1" ht="30" customHeight="1" x14ac:dyDescent="0.25">
      <c r="A3" s="876" t="s">
        <v>5</v>
      </c>
      <c r="B3" s="120"/>
      <c r="C3" s="869" t="s">
        <v>2</v>
      </c>
      <c r="D3" s="869"/>
      <c r="E3" s="869"/>
      <c r="F3" s="120"/>
      <c r="G3" s="869" t="s">
        <v>326</v>
      </c>
      <c r="H3" s="869"/>
      <c r="I3" s="869"/>
    </row>
    <row r="4" spans="1:21" s="113" customFormat="1" ht="20.100000000000001" customHeight="1" x14ac:dyDescent="0.25">
      <c r="A4" s="877"/>
      <c r="B4" s="119"/>
      <c r="C4" s="118" t="s">
        <v>6</v>
      </c>
      <c r="D4" s="116" t="s">
        <v>7</v>
      </c>
      <c r="E4" s="118" t="s">
        <v>8</v>
      </c>
      <c r="F4" s="117"/>
      <c r="G4" s="116" t="s">
        <v>6</v>
      </c>
      <c r="H4" s="115" t="s">
        <v>7</v>
      </c>
      <c r="I4" s="114" t="s">
        <v>8</v>
      </c>
    </row>
    <row r="5" spans="1:21" ht="15" customHeight="1" x14ac:dyDescent="0.2">
      <c r="A5" s="112" t="s">
        <v>9</v>
      </c>
      <c r="B5" s="110"/>
      <c r="C5" s="111">
        <v>46695</v>
      </c>
      <c r="D5" s="111">
        <v>439654</v>
      </c>
      <c r="E5" s="111">
        <v>29285</v>
      </c>
      <c r="F5" s="108"/>
      <c r="G5" s="109">
        <v>6.8230003211999998E-2</v>
      </c>
      <c r="H5" s="109">
        <v>5.7411055055999999E-2</v>
      </c>
      <c r="I5" s="109">
        <v>6.0577087246E-2</v>
      </c>
    </row>
    <row r="6" spans="1:21" ht="15" customHeight="1" x14ac:dyDescent="0.2">
      <c r="A6" s="122" t="s">
        <v>10</v>
      </c>
      <c r="C6" s="92">
        <v>15380</v>
      </c>
      <c r="D6" s="92">
        <v>85868</v>
      </c>
      <c r="E6" s="92">
        <v>5227</v>
      </c>
      <c r="F6" s="89"/>
      <c r="G6" s="90">
        <v>7.8543563068000005E-2</v>
      </c>
      <c r="H6" s="90">
        <v>8.3022779148999998E-2</v>
      </c>
      <c r="I6" s="90">
        <v>9.0491677825999997E-2</v>
      </c>
    </row>
    <row r="7" spans="1:21" ht="15" customHeight="1" x14ac:dyDescent="0.2">
      <c r="A7" s="106" t="s">
        <v>11</v>
      </c>
      <c r="B7" s="97"/>
      <c r="C7" s="82">
        <v>7457</v>
      </c>
      <c r="D7" s="82">
        <v>34089</v>
      </c>
      <c r="E7" s="92">
        <v>1805</v>
      </c>
      <c r="F7" s="89"/>
      <c r="G7" s="90">
        <v>9.6687676008999995E-2</v>
      </c>
      <c r="H7" s="90">
        <v>7.3982809703999994E-2</v>
      </c>
      <c r="I7" s="90">
        <v>7.0360110803000003E-2</v>
      </c>
    </row>
    <row r="8" spans="1:21" ht="15" customHeight="1" x14ac:dyDescent="0.2">
      <c r="A8" s="122" t="s">
        <v>12</v>
      </c>
      <c r="C8" s="82">
        <v>23858</v>
      </c>
      <c r="D8" s="82">
        <v>203251</v>
      </c>
      <c r="E8" s="82">
        <v>17589</v>
      </c>
      <c r="F8" s="96"/>
      <c r="G8" s="90">
        <v>5.2686729818000003E-2</v>
      </c>
      <c r="H8" s="90">
        <v>4.3768542344000003E-2</v>
      </c>
      <c r="I8" s="90">
        <v>5.0599806696999997E-2</v>
      </c>
    </row>
    <row r="9" spans="1:21" ht="15" customHeight="1" thickBot="1" x14ac:dyDescent="0.25">
      <c r="A9" s="122" t="s">
        <v>13</v>
      </c>
      <c r="B9" s="97"/>
      <c r="C9" s="177">
        <v>0</v>
      </c>
      <c r="D9" s="92">
        <v>116446</v>
      </c>
      <c r="E9" s="92">
        <v>4664</v>
      </c>
      <c r="F9" s="96"/>
      <c r="G9" s="188" t="s">
        <v>19</v>
      </c>
      <c r="H9" s="90">
        <v>5.7485873280000002E-2</v>
      </c>
      <c r="I9" s="90">
        <v>6.0891938249999999E-2</v>
      </c>
    </row>
    <row r="10" spans="1:21" ht="15" customHeight="1" thickTop="1" x14ac:dyDescent="0.2">
      <c r="A10" s="105" t="s">
        <v>10</v>
      </c>
      <c r="B10" s="103"/>
      <c r="C10" s="104">
        <v>15380</v>
      </c>
      <c r="D10" s="104">
        <v>85868</v>
      </c>
      <c r="E10" s="104">
        <v>5227</v>
      </c>
      <c r="F10" s="101"/>
      <c r="G10" s="102">
        <v>7.8543563068000005E-2</v>
      </c>
      <c r="H10" s="102">
        <v>8.3022779148999998E-2</v>
      </c>
      <c r="I10" s="102">
        <v>9.0491677825999997E-2</v>
      </c>
    </row>
    <row r="11" spans="1:21" ht="15" customHeight="1" x14ac:dyDescent="0.2">
      <c r="A11" s="99" t="s">
        <v>15</v>
      </c>
      <c r="B11" s="97"/>
      <c r="C11" s="82">
        <v>3297</v>
      </c>
      <c r="D11" s="82" t="s">
        <v>14</v>
      </c>
      <c r="E11" s="82" t="s">
        <v>14</v>
      </c>
      <c r="F11" s="96"/>
      <c r="G11" s="84">
        <v>9.5238095238000003E-2</v>
      </c>
      <c r="H11" s="84" t="s">
        <v>14</v>
      </c>
      <c r="I11" s="84" t="s">
        <v>14</v>
      </c>
    </row>
    <row r="12" spans="1:21" ht="15" customHeight="1" x14ac:dyDescent="0.2">
      <c r="A12" s="93" t="s">
        <v>16</v>
      </c>
      <c r="C12" s="92">
        <v>1620</v>
      </c>
      <c r="D12" s="82" t="s">
        <v>14</v>
      </c>
      <c r="E12" s="82" t="s">
        <v>14</v>
      </c>
      <c r="F12" s="89"/>
      <c r="G12" s="90">
        <v>5.3086419752999998E-2</v>
      </c>
      <c r="H12" s="84" t="s">
        <v>14</v>
      </c>
      <c r="I12" s="84" t="s">
        <v>14</v>
      </c>
    </row>
    <row r="13" spans="1:21" ht="15" customHeight="1" x14ac:dyDescent="0.2">
      <c r="A13" s="93" t="s">
        <v>17</v>
      </c>
      <c r="C13" s="92">
        <v>9219</v>
      </c>
      <c r="D13" s="82" t="s">
        <v>14</v>
      </c>
      <c r="E13" s="82" t="s">
        <v>14</v>
      </c>
      <c r="F13" s="89"/>
      <c r="G13" s="90">
        <v>7.6147087535999997E-2</v>
      </c>
      <c r="H13" s="84" t="s">
        <v>14</v>
      </c>
      <c r="I13" s="84" t="s">
        <v>14</v>
      </c>
    </row>
    <row r="14" spans="1:21" ht="15" customHeight="1" x14ac:dyDescent="0.2">
      <c r="A14" s="93" t="s">
        <v>18</v>
      </c>
      <c r="C14" s="92">
        <v>352</v>
      </c>
      <c r="D14" s="82" t="s">
        <v>14</v>
      </c>
      <c r="E14" s="82" t="s">
        <v>14</v>
      </c>
      <c r="F14" s="89"/>
      <c r="G14" s="90">
        <v>4.8295454544999998E-2</v>
      </c>
      <c r="H14" s="84" t="s">
        <v>14</v>
      </c>
      <c r="I14" s="84" t="s">
        <v>14</v>
      </c>
    </row>
    <row r="15" spans="1:21" ht="15" customHeight="1" x14ac:dyDescent="0.2">
      <c r="A15" s="93" t="s">
        <v>20</v>
      </c>
      <c r="C15" s="92">
        <v>711</v>
      </c>
      <c r="D15" s="82" t="s">
        <v>14</v>
      </c>
      <c r="E15" s="82" t="s">
        <v>14</v>
      </c>
      <c r="F15" s="89"/>
      <c r="G15" s="90">
        <v>0.108298171589</v>
      </c>
      <c r="H15" s="84" t="s">
        <v>14</v>
      </c>
      <c r="I15" s="84" t="s">
        <v>14</v>
      </c>
    </row>
    <row r="16" spans="1:21" ht="15" customHeight="1" x14ac:dyDescent="0.2">
      <c r="A16" s="93" t="s">
        <v>21</v>
      </c>
      <c r="C16" s="92">
        <v>148</v>
      </c>
      <c r="D16" s="82" t="s">
        <v>14</v>
      </c>
      <c r="E16" s="82" t="s">
        <v>14</v>
      </c>
      <c r="F16" s="89"/>
      <c r="G16" s="90">
        <v>8.1081081080999998E-2</v>
      </c>
      <c r="H16" s="84" t="s">
        <v>14</v>
      </c>
      <c r="I16" s="84" t="s">
        <v>14</v>
      </c>
    </row>
    <row r="17" spans="1:9" ht="15" customHeight="1" thickBot="1" x14ac:dyDescent="0.25">
      <c r="A17" s="86" t="s">
        <v>22</v>
      </c>
      <c r="B17" s="81"/>
      <c r="C17" s="85">
        <v>33</v>
      </c>
      <c r="D17" s="82" t="s">
        <v>14</v>
      </c>
      <c r="E17" s="82" t="s">
        <v>14</v>
      </c>
      <c r="F17" s="79"/>
      <c r="G17" s="187" t="s">
        <v>19</v>
      </c>
      <c r="H17" s="84" t="s">
        <v>14</v>
      </c>
      <c r="I17" s="84" t="s">
        <v>14</v>
      </c>
    </row>
    <row r="18" spans="1:9" ht="15" customHeight="1" x14ac:dyDescent="0.2">
      <c r="A18" s="918" t="s">
        <v>327</v>
      </c>
      <c r="B18" s="871"/>
      <c r="C18" s="871"/>
      <c r="D18" s="871"/>
      <c r="E18" s="871"/>
      <c r="F18" s="871"/>
      <c r="G18" s="871"/>
      <c r="H18" s="871"/>
      <c r="I18" s="871"/>
    </row>
    <row r="19" spans="1:9" ht="15" customHeight="1" x14ac:dyDescent="0.2">
      <c r="A19" s="919" t="s">
        <v>23</v>
      </c>
      <c r="B19" s="873"/>
      <c r="C19" s="873"/>
      <c r="D19" s="873"/>
      <c r="E19" s="873"/>
      <c r="F19" s="873"/>
      <c r="G19" s="873"/>
      <c r="H19" s="873"/>
      <c r="I19" s="873"/>
    </row>
  </sheetData>
  <mergeCells count="7">
    <mergeCell ref="A1:I1"/>
    <mergeCell ref="A18:I18"/>
    <mergeCell ref="A19:I19"/>
    <mergeCell ref="A2:I2"/>
    <mergeCell ref="A3:A4"/>
    <mergeCell ref="C3:E3"/>
    <mergeCell ref="G3:I3"/>
  </mergeCells>
  <hyperlinks>
    <hyperlink ref="A1" location="TOC!A1" display="Back"/>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U19"/>
  <sheetViews>
    <sheetView showGridLines="0" workbookViewId="0">
      <selection sqref="A1:M1"/>
    </sheetView>
  </sheetViews>
  <sheetFormatPr defaultColWidth="12.140625" defaultRowHeight="15" customHeight="1" x14ac:dyDescent="0.25"/>
  <cols>
    <col min="1" max="1" width="45.7109375" style="154" customWidth="1"/>
    <col min="2" max="2" width="1.7109375" style="75" customWidth="1"/>
    <col min="3" max="5" width="11.7109375" style="75" customWidth="1"/>
    <col min="6" max="6" width="1.7109375" style="75" customWidth="1"/>
    <col min="7" max="9" width="11.7109375" style="75" customWidth="1"/>
    <col min="10" max="10" width="1.7109375" style="75" customWidth="1"/>
    <col min="11" max="16384" width="12.140625" style="75"/>
  </cols>
  <sheetData>
    <row r="1" spans="1:21" ht="15" customHeight="1" x14ac:dyDescent="0.2">
      <c r="A1" s="844" t="s">
        <v>308</v>
      </c>
      <c r="B1" s="844"/>
      <c r="C1" s="844"/>
      <c r="D1" s="844"/>
      <c r="E1" s="844"/>
      <c r="F1" s="844"/>
      <c r="G1" s="844"/>
      <c r="H1" s="844"/>
      <c r="I1" s="844"/>
      <c r="J1" s="844"/>
      <c r="K1" s="844"/>
      <c r="L1" s="844"/>
      <c r="M1" s="844"/>
      <c r="N1" s="186"/>
      <c r="O1" s="186"/>
      <c r="P1" s="186"/>
      <c r="Q1" s="186"/>
      <c r="R1" s="186"/>
      <c r="S1" s="186"/>
      <c r="T1" s="186"/>
      <c r="U1" s="186"/>
    </row>
    <row r="2" spans="1:21" s="154" customFormat="1" ht="39.950000000000003" customHeight="1" thickBot="1" x14ac:dyDescent="0.3">
      <c r="A2" s="874" t="s">
        <v>366</v>
      </c>
      <c r="B2" s="874"/>
      <c r="C2" s="874"/>
      <c r="D2" s="874"/>
      <c r="E2" s="874"/>
      <c r="F2" s="874"/>
      <c r="G2" s="874"/>
      <c r="H2" s="874"/>
      <c r="I2" s="874"/>
      <c r="J2" s="874"/>
      <c r="K2" s="874"/>
      <c r="L2" s="874"/>
      <c r="M2" s="874"/>
    </row>
    <row r="3" spans="1:21" s="113" customFormat="1" ht="63" customHeight="1" x14ac:dyDescent="0.25">
      <c r="A3" s="876" t="s">
        <v>5</v>
      </c>
      <c r="B3" s="120"/>
      <c r="C3" s="878" t="s">
        <v>2</v>
      </c>
      <c r="D3" s="878"/>
      <c r="E3" s="878"/>
      <c r="F3" s="121"/>
      <c r="G3" s="878" t="s">
        <v>365</v>
      </c>
      <c r="H3" s="878"/>
      <c r="I3" s="878"/>
      <c r="J3" s="178"/>
      <c r="K3" s="878" t="s">
        <v>328</v>
      </c>
      <c r="L3" s="878"/>
      <c r="M3" s="878"/>
    </row>
    <row r="4" spans="1:21" s="113" customFormat="1" ht="20.100000000000001" customHeight="1" x14ac:dyDescent="0.25">
      <c r="A4" s="877"/>
      <c r="B4" s="119"/>
      <c r="C4" s="118" t="s">
        <v>6</v>
      </c>
      <c r="D4" s="116" t="s">
        <v>7</v>
      </c>
      <c r="E4" s="118" t="s">
        <v>8</v>
      </c>
      <c r="F4" s="117"/>
      <c r="G4" s="116" t="s">
        <v>6</v>
      </c>
      <c r="H4" s="115" t="s">
        <v>7</v>
      </c>
      <c r="I4" s="114" t="s">
        <v>8</v>
      </c>
      <c r="K4" s="116" t="s">
        <v>6</v>
      </c>
      <c r="L4" s="115" t="s">
        <v>7</v>
      </c>
      <c r="M4" s="114" t="s">
        <v>8</v>
      </c>
    </row>
    <row r="5" spans="1:21" ht="15" customHeight="1" x14ac:dyDescent="0.2">
      <c r="A5" s="112" t="s">
        <v>9</v>
      </c>
      <c r="B5" s="110"/>
      <c r="C5" s="111">
        <v>31220</v>
      </c>
      <c r="D5" s="111">
        <v>303286</v>
      </c>
      <c r="E5" s="111">
        <v>21520</v>
      </c>
      <c r="F5" s="108"/>
      <c r="G5" s="109">
        <v>0.50317104420199998</v>
      </c>
      <c r="H5" s="109">
        <v>0.48977862479599998</v>
      </c>
      <c r="I5" s="109">
        <v>0.50427509293600004</v>
      </c>
      <c r="J5" s="110"/>
      <c r="K5" s="180">
        <v>1.047669</v>
      </c>
      <c r="L5" s="180">
        <v>1.0001389999999999</v>
      </c>
      <c r="M5" s="180">
        <v>1.061266</v>
      </c>
    </row>
    <row r="6" spans="1:21" ht="15" customHeight="1" x14ac:dyDescent="0.2">
      <c r="A6" s="154" t="s">
        <v>10</v>
      </c>
      <c r="C6" s="92">
        <v>10322</v>
      </c>
      <c r="D6" s="92">
        <v>59803</v>
      </c>
      <c r="E6" s="92">
        <v>3823</v>
      </c>
      <c r="F6" s="89"/>
      <c r="G6" s="90">
        <v>0.52422011238099997</v>
      </c>
      <c r="H6" s="90">
        <v>0.54724679363899997</v>
      </c>
      <c r="I6" s="90">
        <v>0.54956840177800004</v>
      </c>
      <c r="K6" s="88">
        <v>1.0892470000000001</v>
      </c>
      <c r="L6" s="88">
        <v>1.118447</v>
      </c>
      <c r="M6" s="88">
        <v>1.185346</v>
      </c>
    </row>
    <row r="7" spans="1:21" ht="15" customHeight="1" x14ac:dyDescent="0.2">
      <c r="A7" s="153" t="s">
        <v>11</v>
      </c>
      <c r="B7" s="97"/>
      <c r="C7" s="82">
        <v>4659</v>
      </c>
      <c r="D7" s="82">
        <v>21436</v>
      </c>
      <c r="E7" s="92">
        <v>1412</v>
      </c>
      <c r="F7" s="89"/>
      <c r="G7" s="90">
        <v>0.58295771624799997</v>
      </c>
      <c r="H7" s="90">
        <v>0.57459414069699999</v>
      </c>
      <c r="I7" s="90">
        <v>0.56090651558000004</v>
      </c>
      <c r="K7" s="88">
        <v>1.222836</v>
      </c>
      <c r="L7" s="88">
        <v>1.225417</v>
      </c>
      <c r="M7" s="88">
        <v>1.2540020000000001</v>
      </c>
    </row>
    <row r="8" spans="1:21" ht="15" customHeight="1" x14ac:dyDescent="0.2">
      <c r="A8" s="154" t="s">
        <v>12</v>
      </c>
      <c r="C8" s="82">
        <v>16239</v>
      </c>
      <c r="D8" s="82">
        <v>143496</v>
      </c>
      <c r="E8" s="82">
        <v>12863</v>
      </c>
      <c r="F8" s="96"/>
      <c r="G8" s="90">
        <v>0.466900671223</v>
      </c>
      <c r="H8" s="90">
        <v>0.480821765066</v>
      </c>
      <c r="I8" s="90">
        <v>0.49296431625499998</v>
      </c>
      <c r="K8" s="88">
        <v>0.97157099999999996</v>
      </c>
      <c r="L8" s="88">
        <v>0.97400299999999995</v>
      </c>
      <c r="M8" s="88">
        <v>1.0265599999999999</v>
      </c>
    </row>
    <row r="9" spans="1:21" ht="15" customHeight="1" thickBot="1" x14ac:dyDescent="0.25">
      <c r="A9" s="154" t="s">
        <v>13</v>
      </c>
      <c r="B9" s="97"/>
      <c r="C9" s="177">
        <v>0</v>
      </c>
      <c r="D9" s="92">
        <v>78551</v>
      </c>
      <c r="E9" s="92">
        <v>3422</v>
      </c>
      <c r="F9" s="96"/>
      <c r="G9" s="188" t="s">
        <v>19</v>
      </c>
      <c r="H9" s="90">
        <v>0.43924329416500002</v>
      </c>
      <c r="I9" s="90">
        <v>0.47282291057800002</v>
      </c>
      <c r="K9" s="189" t="s">
        <v>19</v>
      </c>
      <c r="L9" s="88">
        <v>0.896316</v>
      </c>
      <c r="M9" s="88">
        <v>0.97736699999999999</v>
      </c>
    </row>
    <row r="10" spans="1:21" ht="15" customHeight="1" thickTop="1" x14ac:dyDescent="0.2">
      <c r="A10" s="105" t="s">
        <v>10</v>
      </c>
      <c r="B10" s="103"/>
      <c r="C10" s="104">
        <v>10322</v>
      </c>
      <c r="D10" s="104">
        <v>59803</v>
      </c>
      <c r="E10" s="104">
        <v>3823</v>
      </c>
      <c r="F10" s="101"/>
      <c r="G10" s="102">
        <v>0.52422011238099997</v>
      </c>
      <c r="H10" s="102">
        <v>0.54724679363899997</v>
      </c>
      <c r="I10" s="102">
        <v>0.54956840177800004</v>
      </c>
      <c r="J10" s="110"/>
      <c r="K10" s="181">
        <v>1.0892470000000001</v>
      </c>
      <c r="L10" s="181">
        <v>1.118447</v>
      </c>
      <c r="M10" s="181">
        <v>1.185346</v>
      </c>
    </row>
    <row r="11" spans="1:21" ht="15" customHeight="1" x14ac:dyDescent="0.2">
      <c r="A11" s="99" t="s">
        <v>15</v>
      </c>
      <c r="B11" s="97"/>
      <c r="C11" s="82">
        <v>2011</v>
      </c>
      <c r="D11" s="82" t="s">
        <v>14</v>
      </c>
      <c r="E11" s="82" t="s">
        <v>14</v>
      </c>
      <c r="F11" s="96"/>
      <c r="G11" s="84">
        <v>0.53754351069100004</v>
      </c>
      <c r="H11" s="84" t="s">
        <v>14</v>
      </c>
      <c r="I11" s="84" t="s">
        <v>14</v>
      </c>
      <c r="K11" s="88">
        <v>1.137348</v>
      </c>
      <c r="L11" s="179" t="s">
        <v>14</v>
      </c>
      <c r="M11" s="179" t="s">
        <v>14</v>
      </c>
    </row>
    <row r="12" spans="1:21" ht="15" customHeight="1" x14ac:dyDescent="0.2">
      <c r="A12" s="93" t="s">
        <v>16</v>
      </c>
      <c r="C12" s="92">
        <v>1052</v>
      </c>
      <c r="D12" s="82" t="s">
        <v>14</v>
      </c>
      <c r="E12" s="82" t="s">
        <v>14</v>
      </c>
      <c r="F12" s="89"/>
      <c r="G12" s="90">
        <v>0.46292775665300001</v>
      </c>
      <c r="H12" s="84" t="s">
        <v>14</v>
      </c>
      <c r="I12" s="84" t="s">
        <v>14</v>
      </c>
      <c r="K12" s="88">
        <v>0.96657400000000004</v>
      </c>
      <c r="L12" s="179" t="s">
        <v>14</v>
      </c>
      <c r="M12" s="179" t="s">
        <v>14</v>
      </c>
    </row>
    <row r="13" spans="1:21" ht="15" customHeight="1" x14ac:dyDescent="0.2">
      <c r="A13" s="93" t="s">
        <v>17</v>
      </c>
      <c r="C13" s="92">
        <v>6436</v>
      </c>
      <c r="D13" s="82" t="s">
        <v>14</v>
      </c>
      <c r="E13" s="82" t="s">
        <v>14</v>
      </c>
      <c r="F13" s="89"/>
      <c r="G13" s="90">
        <v>0.52719080173999999</v>
      </c>
      <c r="H13" s="84" t="s">
        <v>14</v>
      </c>
      <c r="I13" s="84" t="s">
        <v>14</v>
      </c>
      <c r="K13" s="88">
        <v>1.089923</v>
      </c>
      <c r="L13" s="179" t="s">
        <v>14</v>
      </c>
      <c r="M13" s="179" t="s">
        <v>14</v>
      </c>
    </row>
    <row r="14" spans="1:21" ht="15" customHeight="1" x14ac:dyDescent="0.2">
      <c r="A14" s="93" t="s">
        <v>18</v>
      </c>
      <c r="C14" s="92">
        <v>249</v>
      </c>
      <c r="D14" s="82" t="s">
        <v>14</v>
      </c>
      <c r="E14" s="82" t="s">
        <v>14</v>
      </c>
      <c r="F14" s="89"/>
      <c r="G14" s="90">
        <v>0.453815261044</v>
      </c>
      <c r="H14" s="84" t="s">
        <v>14</v>
      </c>
      <c r="I14" s="84" t="s">
        <v>14</v>
      </c>
      <c r="K14" s="189" t="s">
        <v>19</v>
      </c>
      <c r="L14" s="179" t="s">
        <v>14</v>
      </c>
      <c r="M14" s="179" t="s">
        <v>14</v>
      </c>
    </row>
    <row r="15" spans="1:21" ht="15" customHeight="1" x14ac:dyDescent="0.2">
      <c r="A15" s="93" t="s">
        <v>20</v>
      </c>
      <c r="C15" s="92">
        <v>449</v>
      </c>
      <c r="D15" s="82" t="s">
        <v>14</v>
      </c>
      <c r="E15" s="82" t="s">
        <v>14</v>
      </c>
      <c r="F15" s="89"/>
      <c r="G15" s="90">
        <v>0.58797327394200005</v>
      </c>
      <c r="H15" s="84" t="s">
        <v>14</v>
      </c>
      <c r="I15" s="84" t="s">
        <v>14</v>
      </c>
      <c r="K15" s="88">
        <v>1.50095</v>
      </c>
      <c r="L15" s="179" t="s">
        <v>14</v>
      </c>
      <c r="M15" s="179" t="s">
        <v>14</v>
      </c>
    </row>
    <row r="16" spans="1:21" ht="15" customHeight="1" x14ac:dyDescent="0.2">
      <c r="A16" s="93" t="s">
        <v>21</v>
      </c>
      <c r="C16" s="92">
        <v>102</v>
      </c>
      <c r="D16" s="82" t="s">
        <v>14</v>
      </c>
      <c r="E16" s="82" t="s">
        <v>14</v>
      </c>
      <c r="F16" s="89"/>
      <c r="G16" s="90">
        <v>0.558823529411</v>
      </c>
      <c r="H16" s="84" t="s">
        <v>14</v>
      </c>
      <c r="I16" s="84" t="s">
        <v>14</v>
      </c>
      <c r="K16" s="189" t="s">
        <v>19</v>
      </c>
      <c r="L16" s="179" t="s">
        <v>14</v>
      </c>
      <c r="M16" s="179" t="s">
        <v>14</v>
      </c>
    </row>
    <row r="17" spans="1:13" ht="15" customHeight="1" thickBot="1" x14ac:dyDescent="0.25">
      <c r="A17" s="99" t="s">
        <v>22</v>
      </c>
      <c r="B17" s="97"/>
      <c r="C17" s="85">
        <v>23</v>
      </c>
      <c r="D17" s="82" t="s">
        <v>14</v>
      </c>
      <c r="E17" s="82" t="s">
        <v>14</v>
      </c>
      <c r="F17" s="96"/>
      <c r="G17" s="187">
        <v>0.69565217391300005</v>
      </c>
      <c r="H17" s="84" t="s">
        <v>14</v>
      </c>
      <c r="I17" s="84" t="s">
        <v>14</v>
      </c>
      <c r="K17" s="189" t="s">
        <v>19</v>
      </c>
      <c r="L17" s="179" t="s">
        <v>14</v>
      </c>
      <c r="M17" s="179" t="s">
        <v>14</v>
      </c>
    </row>
    <row r="18" spans="1:13" ht="15" customHeight="1" x14ac:dyDescent="0.2">
      <c r="A18" s="918" t="s">
        <v>327</v>
      </c>
      <c r="B18" s="918"/>
      <c r="C18" s="918"/>
      <c r="D18" s="918"/>
      <c r="E18" s="918"/>
      <c r="F18" s="918"/>
      <c r="G18" s="918"/>
      <c r="H18" s="918"/>
      <c r="I18" s="918"/>
      <c r="J18" s="918"/>
      <c r="K18" s="918"/>
      <c r="L18" s="918"/>
      <c r="M18" s="918"/>
    </row>
    <row r="19" spans="1:13" ht="15" customHeight="1" x14ac:dyDescent="0.2">
      <c r="A19" s="919" t="s">
        <v>23</v>
      </c>
      <c r="B19" s="873"/>
      <c r="C19" s="873"/>
      <c r="D19" s="873"/>
      <c r="E19" s="873"/>
      <c r="F19" s="873"/>
      <c r="G19" s="873"/>
      <c r="H19" s="873"/>
      <c r="I19" s="873"/>
      <c r="J19" s="873"/>
      <c r="K19" s="873"/>
      <c r="L19" s="873"/>
      <c r="M19" s="873"/>
    </row>
  </sheetData>
  <mergeCells count="8">
    <mergeCell ref="A1:M1"/>
    <mergeCell ref="K3:M3"/>
    <mergeCell ref="A2:M2"/>
    <mergeCell ref="A18:M18"/>
    <mergeCell ref="A19:M19"/>
    <mergeCell ref="A3:A4"/>
    <mergeCell ref="C3:E3"/>
    <mergeCell ref="G3:I3"/>
  </mergeCells>
  <hyperlinks>
    <hyperlink ref="A1" location="TOC!A1" display="Back"/>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75"/>
  <sheetViews>
    <sheetView showGridLines="0" workbookViewId="0">
      <selection sqref="A1:L1"/>
    </sheetView>
  </sheetViews>
  <sheetFormatPr defaultColWidth="12.140625" defaultRowHeight="15" customHeight="1" x14ac:dyDescent="0.25"/>
  <cols>
    <col min="1" max="1" width="46" style="264" bestFit="1" customWidth="1"/>
    <col min="2" max="2" width="1.85546875" style="264" customWidth="1"/>
    <col min="3" max="16384" width="12.140625" style="262"/>
  </cols>
  <sheetData>
    <row r="1" spans="1:12" ht="15" customHeight="1" x14ac:dyDescent="0.2">
      <c r="A1" s="844" t="s">
        <v>308</v>
      </c>
      <c r="B1" s="844"/>
      <c r="C1" s="844"/>
      <c r="D1" s="844"/>
      <c r="E1" s="844"/>
      <c r="F1" s="844"/>
      <c r="G1" s="844"/>
      <c r="H1" s="844"/>
      <c r="I1" s="844"/>
      <c r="J1" s="844"/>
      <c r="K1" s="844"/>
      <c r="L1" s="844"/>
    </row>
    <row r="2" spans="1:12" ht="50.1" customHeight="1" x14ac:dyDescent="0.25">
      <c r="A2" s="893" t="s">
        <v>467</v>
      </c>
      <c r="B2" s="893"/>
      <c r="C2" s="893"/>
      <c r="D2" s="893"/>
      <c r="E2" s="893"/>
      <c r="F2" s="893"/>
      <c r="G2" s="893"/>
      <c r="H2" s="893"/>
      <c r="I2" s="893"/>
      <c r="J2" s="893"/>
      <c r="K2" s="893"/>
      <c r="L2" s="893"/>
    </row>
    <row r="3" spans="1:12" ht="15" customHeight="1" thickBot="1" x14ac:dyDescent="0.25">
      <c r="A3" s="894" t="s">
        <v>466</v>
      </c>
      <c r="B3" s="894"/>
      <c r="C3" s="894"/>
      <c r="D3" s="894"/>
      <c r="E3" s="894"/>
      <c r="F3" s="894"/>
      <c r="G3" s="894"/>
      <c r="H3" s="894"/>
      <c r="I3" s="894"/>
      <c r="J3" s="894"/>
      <c r="K3" s="894"/>
      <c r="L3" s="894"/>
    </row>
    <row r="4" spans="1:12" s="310" customFormat="1" ht="39.950000000000003" customHeight="1" x14ac:dyDescent="0.2">
      <c r="A4" s="401" t="s">
        <v>462</v>
      </c>
      <c r="B4" s="325"/>
      <c r="C4" s="289" t="s">
        <v>234</v>
      </c>
      <c r="D4" s="289" t="s">
        <v>461</v>
      </c>
      <c r="E4" s="289" t="s">
        <v>436</v>
      </c>
      <c r="F4" s="289" t="s">
        <v>435</v>
      </c>
      <c r="G4" s="289" t="s">
        <v>460</v>
      </c>
      <c r="H4" s="289" t="s">
        <v>459</v>
      </c>
      <c r="I4" s="289" t="s">
        <v>458</v>
      </c>
      <c r="J4" s="289" t="s">
        <v>457</v>
      </c>
      <c r="K4" s="289" t="s">
        <v>456</v>
      </c>
      <c r="L4" s="289" t="s">
        <v>455</v>
      </c>
    </row>
    <row r="5" spans="1:12" s="190" customFormat="1" ht="0.95" customHeight="1" x14ac:dyDescent="0.2">
      <c r="A5" s="194"/>
      <c r="B5" s="194"/>
      <c r="C5" s="193"/>
      <c r="D5" s="193"/>
      <c r="E5" s="193"/>
      <c r="F5" s="193"/>
      <c r="G5" s="193"/>
      <c r="H5" s="193"/>
      <c r="I5" s="193"/>
      <c r="J5" s="193"/>
      <c r="K5" s="193"/>
      <c r="L5" s="193"/>
    </row>
    <row r="6" spans="1:12" s="195" customFormat="1" ht="20.100000000000001" customHeight="1" x14ac:dyDescent="0.2">
      <c r="A6" s="288" t="s">
        <v>6</v>
      </c>
      <c r="B6" s="288"/>
      <c r="C6" s="813">
        <v>46695</v>
      </c>
      <c r="D6" s="322">
        <v>0.54913802334200001</v>
      </c>
      <c r="E6" s="374">
        <v>2.0292689123169501</v>
      </c>
      <c r="F6" s="348">
        <v>0.25252494722379598</v>
      </c>
      <c r="G6" s="322">
        <v>0.97768497697800005</v>
      </c>
      <c r="H6" s="322">
        <v>0.475961023664</v>
      </c>
      <c r="I6" s="322">
        <v>0.44366634543299999</v>
      </c>
      <c r="J6" s="322">
        <v>0.165884998393</v>
      </c>
      <c r="K6" s="322">
        <v>3.4136417175000003E-2</v>
      </c>
      <c r="L6" s="322">
        <v>4.2873969375000001E-2</v>
      </c>
    </row>
    <row r="7" spans="1:12" ht="15" customHeight="1" x14ac:dyDescent="0.2">
      <c r="A7" s="264" t="s">
        <v>454</v>
      </c>
      <c r="C7" s="381">
        <v>12461</v>
      </c>
      <c r="D7" s="379">
        <v>0.57234571864200001</v>
      </c>
      <c r="E7" s="434">
        <v>2.2823429988218602</v>
      </c>
      <c r="F7" s="388">
        <v>0.30021327307822598</v>
      </c>
      <c r="G7" s="379">
        <v>0.98563518176700005</v>
      </c>
      <c r="H7" s="379">
        <v>0.48896557258599999</v>
      </c>
      <c r="I7" s="379">
        <v>0.41770323408999999</v>
      </c>
      <c r="J7" s="379">
        <v>0.28232084102299998</v>
      </c>
      <c r="K7" s="379">
        <v>3.5711419628999999E-2</v>
      </c>
      <c r="L7" s="379">
        <v>3.8841184495E-2</v>
      </c>
    </row>
    <row r="8" spans="1:12" ht="15" customHeight="1" x14ac:dyDescent="0.2">
      <c r="A8" s="264" t="s">
        <v>453</v>
      </c>
      <c r="C8" s="381">
        <v>9224</v>
      </c>
      <c r="D8" s="379">
        <v>0.48449696444000001</v>
      </c>
      <c r="E8" s="434">
        <v>2.2809988702961901</v>
      </c>
      <c r="F8" s="392">
        <v>0.30859684906124302</v>
      </c>
      <c r="G8" s="379">
        <v>0.99219427580200004</v>
      </c>
      <c r="H8" s="379">
        <v>0.55225498698999997</v>
      </c>
      <c r="I8" s="379">
        <v>0.58196010407599996</v>
      </c>
      <c r="J8" s="379">
        <v>0.16337814397200001</v>
      </c>
      <c r="K8" s="379">
        <v>3.8378143971999998E-2</v>
      </c>
      <c r="L8" s="379">
        <v>4.2172593235E-2</v>
      </c>
    </row>
    <row r="9" spans="1:12" ht="15" customHeight="1" x14ac:dyDescent="0.2">
      <c r="A9" s="264" t="s">
        <v>452</v>
      </c>
      <c r="C9" s="381">
        <v>7404</v>
      </c>
      <c r="D9" s="379">
        <v>0.73311723392700001</v>
      </c>
      <c r="E9" s="393">
        <v>2.46849787328394</v>
      </c>
      <c r="F9" s="419">
        <v>0.33961226798324801</v>
      </c>
      <c r="G9" s="379">
        <v>0.98190167477000001</v>
      </c>
      <c r="H9" s="379">
        <v>0.60021609940499998</v>
      </c>
      <c r="I9" s="379">
        <v>0.51863857374300004</v>
      </c>
      <c r="J9" s="379">
        <v>0.299027552674</v>
      </c>
      <c r="K9" s="379">
        <v>4.9972987573999997E-2</v>
      </c>
      <c r="L9" s="379">
        <v>6.1858454888999999E-2</v>
      </c>
    </row>
    <row r="10" spans="1:12" ht="15" customHeight="1" x14ac:dyDescent="0.2">
      <c r="A10" s="264" t="s">
        <v>451</v>
      </c>
      <c r="C10" s="381">
        <v>6135</v>
      </c>
      <c r="D10" s="379">
        <v>0.88035859820700002</v>
      </c>
      <c r="E10" s="397">
        <v>3.0250071425508298</v>
      </c>
      <c r="F10" s="394">
        <v>0.37344076253660302</v>
      </c>
      <c r="G10" s="379">
        <v>0.98810105949399996</v>
      </c>
      <c r="H10" s="379">
        <v>0.58696006519900001</v>
      </c>
      <c r="I10" s="379">
        <v>0.56120619396899996</v>
      </c>
      <c r="J10" s="379">
        <v>0.309861450692</v>
      </c>
      <c r="K10" s="379">
        <v>5.6071719641000002E-2</v>
      </c>
      <c r="L10" s="379">
        <v>7.7587612060999997E-2</v>
      </c>
    </row>
    <row r="11" spans="1:12" ht="15" customHeight="1" x14ac:dyDescent="0.2">
      <c r="A11" s="264" t="s">
        <v>449</v>
      </c>
      <c r="C11" s="381">
        <v>3974</v>
      </c>
      <c r="D11" s="379">
        <v>0.46401610467999999</v>
      </c>
      <c r="E11" s="433">
        <v>1.91295225260949</v>
      </c>
      <c r="F11" s="430">
        <v>0.238131989687451</v>
      </c>
      <c r="G11" s="379">
        <v>0.98968293910399996</v>
      </c>
      <c r="H11" s="379">
        <v>0.38022143935500002</v>
      </c>
      <c r="I11" s="379">
        <v>0.30422747860999999</v>
      </c>
      <c r="J11" s="379">
        <v>0.18998490186200001</v>
      </c>
      <c r="K11" s="379">
        <v>3.8248616004000001E-2</v>
      </c>
      <c r="L11" s="379">
        <v>3.6738802213999999E-2</v>
      </c>
    </row>
    <row r="12" spans="1:12" ht="15" customHeight="1" x14ac:dyDescent="0.2">
      <c r="A12" s="264" t="s">
        <v>448</v>
      </c>
      <c r="C12" s="381">
        <v>3452</v>
      </c>
      <c r="D12" s="379">
        <v>0.496813441483</v>
      </c>
      <c r="E12" s="432">
        <v>2.3928077831446499</v>
      </c>
      <c r="F12" s="412">
        <v>0.27811860228643498</v>
      </c>
      <c r="G12" s="379">
        <v>0.97363847045100005</v>
      </c>
      <c r="H12" s="379">
        <v>0.54200463499399998</v>
      </c>
      <c r="I12" s="379">
        <v>0.506952491309</v>
      </c>
      <c r="J12" s="379">
        <v>0.40758980301199998</v>
      </c>
      <c r="K12" s="379">
        <v>2.6940903823E-2</v>
      </c>
      <c r="L12" s="379">
        <v>4.3742757820999997E-2</v>
      </c>
    </row>
    <row r="13" spans="1:12" ht="15" customHeight="1" x14ac:dyDescent="0.2">
      <c r="A13" s="264" t="s">
        <v>450</v>
      </c>
      <c r="C13" s="381">
        <v>3097</v>
      </c>
      <c r="D13" s="379">
        <v>0.49079754601199999</v>
      </c>
      <c r="E13" s="393">
        <v>2.4708207502480799</v>
      </c>
      <c r="F13" s="392">
        <v>0.30823099801269999</v>
      </c>
      <c r="G13" s="379">
        <v>0.99354213755200005</v>
      </c>
      <c r="H13" s="379">
        <v>0.50855666774200003</v>
      </c>
      <c r="I13" s="379">
        <v>0.47691314174999999</v>
      </c>
      <c r="J13" s="379">
        <v>0.17403939296000001</v>
      </c>
      <c r="K13" s="379">
        <v>3.7778495317999997E-2</v>
      </c>
      <c r="L13" s="379">
        <v>3.9392960929E-2</v>
      </c>
    </row>
    <row r="14" spans="1:12" ht="15" customHeight="1" x14ac:dyDescent="0.2">
      <c r="A14" s="264" t="s">
        <v>447</v>
      </c>
      <c r="C14" s="381">
        <v>2066</v>
      </c>
      <c r="D14" s="379">
        <v>0.41432720232300002</v>
      </c>
      <c r="E14" s="431">
        <v>1.88040604990969</v>
      </c>
      <c r="F14" s="403">
        <v>0.26391239601073202</v>
      </c>
      <c r="G14" s="379">
        <v>0.99661181026099999</v>
      </c>
      <c r="H14" s="379">
        <v>0.439980638915</v>
      </c>
      <c r="I14" s="379">
        <v>0.27492739593400001</v>
      </c>
      <c r="J14" s="379">
        <v>0.127299128751</v>
      </c>
      <c r="K14" s="379">
        <v>9.1965150040000006E-3</v>
      </c>
      <c r="L14" s="379">
        <v>1.3552758954E-2</v>
      </c>
    </row>
    <row r="15" spans="1:12" ht="15" customHeight="1" x14ac:dyDescent="0.2">
      <c r="A15" s="264" t="s">
        <v>446</v>
      </c>
      <c r="C15" s="381">
        <v>2041</v>
      </c>
      <c r="D15" s="379">
        <v>0.43116119549199999</v>
      </c>
      <c r="E15" s="420">
        <v>1.7866831882896701</v>
      </c>
      <c r="F15" s="421">
        <v>0.23391455450448501</v>
      </c>
      <c r="G15" s="379">
        <v>0.98775110239999997</v>
      </c>
      <c r="H15" s="379">
        <v>0.34786869181699998</v>
      </c>
      <c r="I15" s="379">
        <v>0.34149926506599998</v>
      </c>
      <c r="J15" s="379">
        <v>0.14208721215</v>
      </c>
      <c r="K15" s="379">
        <v>2.6457618814000002E-2</v>
      </c>
      <c r="L15" s="379">
        <v>4.1646251836999999E-2</v>
      </c>
    </row>
    <row r="16" spans="1:12" ht="15" customHeight="1" x14ac:dyDescent="0.2">
      <c r="A16" s="264" t="s">
        <v>443</v>
      </c>
      <c r="C16" s="381">
        <v>1263</v>
      </c>
      <c r="D16" s="379">
        <v>0.57007125890699994</v>
      </c>
      <c r="E16" s="429">
        <v>1.9672575733464299</v>
      </c>
      <c r="F16" s="748">
        <v>0.28178981789867902</v>
      </c>
      <c r="G16" s="379">
        <v>0.99445764053800001</v>
      </c>
      <c r="H16" s="379">
        <v>0.41567695961899997</v>
      </c>
      <c r="I16" s="379">
        <v>0.34125098970700002</v>
      </c>
      <c r="J16" s="379">
        <v>0.23436262866099999</v>
      </c>
      <c r="K16" s="379">
        <v>3.9588281868000001E-2</v>
      </c>
      <c r="L16" s="379">
        <v>4.8297703879000002E-2</v>
      </c>
    </row>
    <row r="17" spans="1:12" ht="15" customHeight="1" x14ac:dyDescent="0.2">
      <c r="A17" s="264" t="s">
        <v>445</v>
      </c>
      <c r="C17" s="381">
        <v>1214</v>
      </c>
      <c r="D17" s="379">
        <v>0.65403624382199999</v>
      </c>
      <c r="E17" s="391">
        <v>3.4366003168780699</v>
      </c>
      <c r="F17" s="394">
        <v>0.38070926555011397</v>
      </c>
      <c r="G17" s="379">
        <v>0.99258649093899998</v>
      </c>
      <c r="H17" s="379">
        <v>0.60461285008200005</v>
      </c>
      <c r="I17" s="379">
        <v>0.686161449752</v>
      </c>
      <c r="J17" s="379">
        <v>0.20428336079000001</v>
      </c>
      <c r="K17" s="379">
        <v>0.25370675453000002</v>
      </c>
      <c r="L17" s="379">
        <v>9.7199341021000002E-2</v>
      </c>
    </row>
    <row r="18" spans="1:12" ht="2.1" customHeight="1" thickBot="1" x14ac:dyDescent="0.25">
      <c r="C18" s="295"/>
      <c r="D18" s="293"/>
      <c r="E18" s="428"/>
      <c r="F18" s="293"/>
      <c r="G18" s="293"/>
      <c r="H18" s="293"/>
      <c r="I18" s="293"/>
      <c r="J18" s="293"/>
      <c r="K18" s="293"/>
      <c r="L18" s="293"/>
    </row>
    <row r="19" spans="1:12" ht="15" customHeight="1" x14ac:dyDescent="0.2">
      <c r="A19" s="311"/>
      <c r="B19" s="311"/>
      <c r="C19" s="290"/>
      <c r="D19" s="290"/>
      <c r="E19" s="290"/>
      <c r="F19" s="290"/>
      <c r="G19" s="290"/>
      <c r="H19" s="290"/>
      <c r="I19" s="290"/>
      <c r="J19" s="290"/>
      <c r="K19" s="290"/>
      <c r="L19" s="290"/>
    </row>
    <row r="20" spans="1:12" ht="15" customHeight="1" thickBot="1" x14ac:dyDescent="0.25">
      <c r="A20" s="894" t="s">
        <v>10</v>
      </c>
      <c r="B20" s="894"/>
      <c r="C20" s="894"/>
      <c r="D20" s="894"/>
      <c r="E20" s="894"/>
      <c r="F20" s="894"/>
      <c r="G20" s="894"/>
      <c r="H20" s="894"/>
      <c r="I20" s="894"/>
      <c r="J20" s="894"/>
      <c r="K20" s="894"/>
      <c r="L20" s="894"/>
    </row>
    <row r="21" spans="1:12" s="310" customFormat="1" ht="39.950000000000003" customHeight="1" x14ac:dyDescent="0.2">
      <c r="A21" s="401" t="s">
        <v>462</v>
      </c>
      <c r="B21" s="325"/>
      <c r="C21" s="289" t="s">
        <v>234</v>
      </c>
      <c r="D21" s="289" t="s">
        <v>461</v>
      </c>
      <c r="E21" s="289" t="s">
        <v>436</v>
      </c>
      <c r="F21" s="289" t="s">
        <v>435</v>
      </c>
      <c r="G21" s="289" t="s">
        <v>460</v>
      </c>
      <c r="H21" s="289" t="s">
        <v>459</v>
      </c>
      <c r="I21" s="289" t="s">
        <v>458</v>
      </c>
      <c r="J21" s="289" t="s">
        <v>457</v>
      </c>
      <c r="K21" s="289" t="s">
        <v>456</v>
      </c>
      <c r="L21" s="289" t="s">
        <v>455</v>
      </c>
    </row>
    <row r="22" spans="1:12" s="190" customFormat="1" ht="0.95" customHeight="1" x14ac:dyDescent="0.2">
      <c r="A22" s="194"/>
      <c r="B22" s="194"/>
      <c r="C22" s="193"/>
      <c r="D22" s="193"/>
      <c r="E22" s="193"/>
      <c r="F22" s="193"/>
      <c r="G22" s="193"/>
      <c r="H22" s="193"/>
      <c r="I22" s="193"/>
      <c r="J22" s="193"/>
      <c r="K22" s="193"/>
      <c r="L22" s="193"/>
    </row>
    <row r="23" spans="1:12" s="195" customFormat="1" ht="20.100000000000001" customHeight="1" x14ac:dyDescent="0.2">
      <c r="A23" s="288" t="s">
        <v>6</v>
      </c>
      <c r="B23" s="288"/>
      <c r="C23" s="813">
        <v>15380</v>
      </c>
      <c r="D23" s="322">
        <v>0.53719115734699996</v>
      </c>
      <c r="E23" s="814">
        <v>1.9813486867268599</v>
      </c>
      <c r="F23" s="817">
        <v>0.24564550340511199</v>
      </c>
      <c r="G23" s="322">
        <v>0.98101430429100001</v>
      </c>
      <c r="H23" s="322">
        <v>0.42223667100099999</v>
      </c>
      <c r="I23" s="322">
        <v>0.51163849154700003</v>
      </c>
      <c r="J23" s="322">
        <v>0.13927178153399999</v>
      </c>
      <c r="K23" s="322">
        <v>4.1092327698000003E-2</v>
      </c>
      <c r="L23" s="322">
        <v>4.8114434329999997E-2</v>
      </c>
    </row>
    <row r="24" spans="1:12" ht="15" customHeight="1" x14ac:dyDescent="0.2">
      <c r="A24" s="264" t="s">
        <v>453</v>
      </c>
      <c r="C24" s="381">
        <v>3365</v>
      </c>
      <c r="D24" s="379">
        <v>0.43684992570499998</v>
      </c>
      <c r="E24" s="414">
        <v>2.2370607651662202</v>
      </c>
      <c r="F24" s="427">
        <v>0.29144117142104398</v>
      </c>
      <c r="G24" s="379">
        <v>0.98989598811199997</v>
      </c>
      <c r="H24" s="379">
        <v>0.49361069836499999</v>
      </c>
      <c r="I24" s="379">
        <v>0.65230312035600002</v>
      </c>
      <c r="J24" s="379">
        <v>0.12243684992499999</v>
      </c>
      <c r="K24" s="379">
        <v>3.4769687963999998E-2</v>
      </c>
      <c r="L24" s="379">
        <v>4.4873699851000003E-2</v>
      </c>
    </row>
    <row r="25" spans="1:12" ht="15" customHeight="1" x14ac:dyDescent="0.2">
      <c r="A25" s="264" t="s">
        <v>454</v>
      </c>
      <c r="C25" s="381">
        <v>3215</v>
      </c>
      <c r="D25" s="379">
        <v>0.575116640746</v>
      </c>
      <c r="E25" s="426">
        <v>2.2114885028016702</v>
      </c>
      <c r="F25" s="388">
        <v>0.29910413638065297</v>
      </c>
      <c r="G25" s="379">
        <v>0.985069984447</v>
      </c>
      <c r="H25" s="379">
        <v>0.42581648522499999</v>
      </c>
      <c r="I25" s="379">
        <v>0.46034214618899999</v>
      </c>
      <c r="J25" s="379">
        <v>0.26283048211499999</v>
      </c>
      <c r="K25" s="379">
        <v>3.4525660963999998E-2</v>
      </c>
      <c r="L25" s="379">
        <v>4.1679626748999998E-2</v>
      </c>
    </row>
    <row r="26" spans="1:12" ht="15" customHeight="1" x14ac:dyDescent="0.2">
      <c r="A26" s="264" t="s">
        <v>452</v>
      </c>
      <c r="C26" s="381">
        <v>1969</v>
      </c>
      <c r="D26" s="379">
        <v>0.70289487049199995</v>
      </c>
      <c r="E26" s="425">
        <v>2.5184539876771299</v>
      </c>
      <c r="F26" s="424">
        <v>0.330513040075958</v>
      </c>
      <c r="G26" s="379">
        <v>0.98628745556099995</v>
      </c>
      <c r="H26" s="379">
        <v>0.48146267140600002</v>
      </c>
      <c r="I26" s="379">
        <v>0.51498222447899999</v>
      </c>
      <c r="J26" s="379">
        <v>0.22397155916700001</v>
      </c>
      <c r="K26" s="379">
        <v>4.7739969526999999E-2</v>
      </c>
      <c r="L26" s="379">
        <v>6.8054850176999998E-2</v>
      </c>
    </row>
    <row r="27" spans="1:12" ht="15" customHeight="1" x14ac:dyDescent="0.2">
      <c r="A27" s="264" t="s">
        <v>451</v>
      </c>
      <c r="C27" s="381">
        <v>1613</v>
      </c>
      <c r="D27" s="379">
        <v>0.89274643521300001</v>
      </c>
      <c r="E27" s="423">
        <v>2.6815480511037801</v>
      </c>
      <c r="F27" s="400">
        <v>0.37051352482040301</v>
      </c>
      <c r="G27" s="379">
        <v>0.98698078115300003</v>
      </c>
      <c r="H27" s="379">
        <v>0.543087414755</v>
      </c>
      <c r="I27" s="379">
        <v>0.64476131432100003</v>
      </c>
      <c r="J27" s="379">
        <v>0.26968381896999999</v>
      </c>
      <c r="K27" s="379">
        <v>6.4476131431999997E-2</v>
      </c>
      <c r="L27" s="379">
        <v>7.9975201487000006E-2</v>
      </c>
    </row>
    <row r="28" spans="1:12" ht="15" customHeight="1" x14ac:dyDescent="0.2">
      <c r="A28" s="264" t="s">
        <v>448</v>
      </c>
      <c r="C28" s="381">
        <v>984</v>
      </c>
      <c r="D28" s="379">
        <v>0.48069105691000003</v>
      </c>
      <c r="E28" s="397">
        <v>3.0364894415656698</v>
      </c>
      <c r="F28" s="388">
        <v>0.30165794932464302</v>
      </c>
      <c r="G28" s="379">
        <v>0.95833333333299997</v>
      </c>
      <c r="H28" s="379">
        <v>0.47865853658500002</v>
      </c>
      <c r="I28" s="379">
        <v>0.63617886178799998</v>
      </c>
      <c r="J28" s="379">
        <v>0.419715447154</v>
      </c>
      <c r="K28" s="379">
        <v>3.2520325203000001E-2</v>
      </c>
      <c r="L28" s="379">
        <v>5.1829268291999998E-2</v>
      </c>
    </row>
    <row r="29" spans="1:12" ht="15" customHeight="1" x14ac:dyDescent="0.2">
      <c r="A29" s="264" t="s">
        <v>449</v>
      </c>
      <c r="C29" s="381">
        <v>857</v>
      </c>
      <c r="D29" s="379">
        <v>0.40723453908899998</v>
      </c>
      <c r="E29" s="422">
        <v>1.6622389564901301</v>
      </c>
      <c r="F29" s="421">
        <v>0.234017884613264</v>
      </c>
      <c r="G29" s="379">
        <v>0.98716452742100003</v>
      </c>
      <c r="H29" s="379">
        <v>0.294049008168</v>
      </c>
      <c r="I29" s="379">
        <v>0.31155192531999998</v>
      </c>
      <c r="J29" s="379">
        <v>0.178529754959</v>
      </c>
      <c r="K29" s="379">
        <v>5.7176196031999998E-2</v>
      </c>
      <c r="L29" s="379">
        <v>5.6009334889E-2</v>
      </c>
    </row>
    <row r="30" spans="1:12" ht="15" customHeight="1" x14ac:dyDescent="0.2">
      <c r="A30" s="264" t="s">
        <v>446</v>
      </c>
      <c r="C30" s="381">
        <v>745</v>
      </c>
      <c r="D30" s="379">
        <v>0.39194630872399999</v>
      </c>
      <c r="E30" s="410">
        <v>1.7655316544088</v>
      </c>
      <c r="F30" s="406">
        <v>0.25780188776914398</v>
      </c>
      <c r="G30" s="379">
        <v>0.97718120805300002</v>
      </c>
      <c r="H30" s="379">
        <v>0.32214765100600001</v>
      </c>
      <c r="I30" s="379">
        <v>0.37046979865700003</v>
      </c>
      <c r="J30" s="379">
        <v>0.13691275167700001</v>
      </c>
      <c r="K30" s="379">
        <v>2.8187919463000002E-2</v>
      </c>
      <c r="L30" s="379">
        <v>5.1006711408999997E-2</v>
      </c>
    </row>
    <row r="31" spans="1:12" ht="15" customHeight="1" x14ac:dyDescent="0.2">
      <c r="A31" s="264" t="s">
        <v>450</v>
      </c>
      <c r="C31" s="381">
        <v>683</v>
      </c>
      <c r="D31" s="379">
        <v>0.455344070278</v>
      </c>
      <c r="E31" s="389">
        <v>2.5733078968126302</v>
      </c>
      <c r="F31" s="419">
        <v>0.33807800831406898</v>
      </c>
      <c r="G31" s="379">
        <v>0.98828696925299997</v>
      </c>
      <c r="H31" s="379">
        <v>0.37920937042399999</v>
      </c>
      <c r="I31" s="379">
        <v>0.594436310395</v>
      </c>
      <c r="J31" s="379">
        <v>8.3455344070000007E-2</v>
      </c>
      <c r="K31" s="379">
        <v>3.3674963395999999E-2</v>
      </c>
      <c r="L31" s="379">
        <v>4.6852122986E-2</v>
      </c>
    </row>
    <row r="32" spans="1:12" ht="15" customHeight="1" x14ac:dyDescent="0.2">
      <c r="A32" s="264" t="s">
        <v>445</v>
      </c>
      <c r="C32" s="381">
        <v>525</v>
      </c>
      <c r="D32" s="379">
        <v>0.64952380952300004</v>
      </c>
      <c r="E32" s="391">
        <v>3.4007013144767599</v>
      </c>
      <c r="F32" s="394">
        <v>0.37952295812063402</v>
      </c>
      <c r="G32" s="379">
        <v>0.986666666666</v>
      </c>
      <c r="H32" s="379">
        <v>0.55809523809499995</v>
      </c>
      <c r="I32" s="379">
        <v>0.69523809523799995</v>
      </c>
      <c r="J32" s="379">
        <v>0.118095238095</v>
      </c>
      <c r="K32" s="379">
        <v>0.26285714285700001</v>
      </c>
      <c r="L32" s="379">
        <v>9.3333333332999993E-2</v>
      </c>
    </row>
    <row r="33" spans="1:12" ht="15" customHeight="1" x14ac:dyDescent="0.2">
      <c r="A33" s="264" t="s">
        <v>465</v>
      </c>
      <c r="C33" s="381">
        <v>357</v>
      </c>
      <c r="D33" s="379">
        <v>0.89635854341700005</v>
      </c>
      <c r="E33" s="418">
        <v>3.1409074174715399</v>
      </c>
      <c r="F33" s="387">
        <v>0.25426017151677499</v>
      </c>
      <c r="G33" s="379">
        <v>0.985994397759</v>
      </c>
      <c r="H33" s="379">
        <v>0.45658263305300001</v>
      </c>
      <c r="I33" s="379">
        <v>0.31652661064400001</v>
      </c>
      <c r="J33" s="379">
        <v>0.34733893557399997</v>
      </c>
      <c r="K33" s="379">
        <v>4.4817927170000001E-2</v>
      </c>
      <c r="L33" s="379">
        <v>5.0420168066999997E-2</v>
      </c>
    </row>
    <row r="34" spans="1:12" ht="15" customHeight="1" x14ac:dyDescent="0.2">
      <c r="A34" s="264" t="s">
        <v>442</v>
      </c>
      <c r="C34" s="381">
        <v>342</v>
      </c>
      <c r="D34" s="379">
        <v>0.66374269005800002</v>
      </c>
      <c r="E34" s="416">
        <v>3.2613011524707698</v>
      </c>
      <c r="F34" s="400">
        <v>0.37051792828685298</v>
      </c>
      <c r="G34" s="379">
        <v>0.98245614034999995</v>
      </c>
      <c r="H34" s="379">
        <v>0.57894736842100003</v>
      </c>
      <c r="I34" s="379">
        <v>0.72807017543800001</v>
      </c>
      <c r="J34" s="379">
        <v>0.17251461988299999</v>
      </c>
      <c r="K34" s="379">
        <v>0.169590643274</v>
      </c>
      <c r="L34" s="379">
        <v>7.6023391812000005E-2</v>
      </c>
    </row>
    <row r="35" spans="1:12" ht="15" customHeight="1" x14ac:dyDescent="0.2">
      <c r="A35" s="264" t="s">
        <v>443</v>
      </c>
      <c r="C35" s="381">
        <v>320</v>
      </c>
      <c r="D35" s="379">
        <v>0.52500000000000002</v>
      </c>
      <c r="E35" s="413">
        <v>2.00000430023433</v>
      </c>
      <c r="F35" s="392">
        <v>0.30555555555555602</v>
      </c>
      <c r="G35" s="379">
        <v>0.98750000000000004</v>
      </c>
      <c r="H35" s="379">
        <v>0.33437499999999998</v>
      </c>
      <c r="I35" s="379">
        <v>0.35</v>
      </c>
      <c r="J35" s="379">
        <v>0.20624999999999999</v>
      </c>
      <c r="K35" s="379">
        <v>3.4375000000000003E-2</v>
      </c>
      <c r="L35" s="379">
        <v>3.125E-2</v>
      </c>
    </row>
    <row r="36" spans="1:12" ht="2.1" customHeight="1" thickBot="1" x14ac:dyDescent="0.25">
      <c r="C36" s="295"/>
      <c r="D36" s="293"/>
      <c r="E36" s="269"/>
      <c r="F36" s="293"/>
      <c r="G36" s="293"/>
      <c r="H36" s="293"/>
      <c r="I36" s="293"/>
      <c r="J36" s="293"/>
      <c r="K36" s="293"/>
      <c r="L36" s="293"/>
    </row>
    <row r="37" spans="1:12" ht="15" customHeight="1" x14ac:dyDescent="0.2">
      <c r="A37" s="311"/>
      <c r="B37" s="311"/>
      <c r="C37" s="290"/>
      <c r="D37" s="290"/>
      <c r="E37" s="290"/>
      <c r="F37" s="290"/>
      <c r="G37" s="290"/>
      <c r="H37" s="290"/>
      <c r="I37" s="290"/>
      <c r="J37" s="290"/>
      <c r="K37" s="290"/>
      <c r="L37" s="290"/>
    </row>
    <row r="38" spans="1:12" ht="15" customHeight="1" thickBot="1" x14ac:dyDescent="0.25">
      <c r="A38" s="894" t="s">
        <v>12</v>
      </c>
      <c r="B38" s="894"/>
      <c r="C38" s="894"/>
      <c r="D38" s="894"/>
      <c r="E38" s="894"/>
      <c r="F38" s="894"/>
      <c r="G38" s="894"/>
      <c r="H38" s="894"/>
      <c r="I38" s="894"/>
      <c r="J38" s="894"/>
      <c r="K38" s="894"/>
      <c r="L38" s="894"/>
    </row>
    <row r="39" spans="1:12" s="310" customFormat="1" ht="39.950000000000003" customHeight="1" x14ac:dyDescent="0.2">
      <c r="A39" s="401" t="s">
        <v>462</v>
      </c>
      <c r="B39" s="325"/>
      <c r="C39" s="289" t="s">
        <v>234</v>
      </c>
      <c r="D39" s="289" t="s">
        <v>461</v>
      </c>
      <c r="E39" s="289" t="s">
        <v>436</v>
      </c>
      <c r="F39" s="289" t="s">
        <v>435</v>
      </c>
      <c r="G39" s="289" t="s">
        <v>460</v>
      </c>
      <c r="H39" s="289" t="s">
        <v>459</v>
      </c>
      <c r="I39" s="289" t="s">
        <v>458</v>
      </c>
      <c r="J39" s="289" t="s">
        <v>457</v>
      </c>
      <c r="K39" s="289" t="s">
        <v>456</v>
      </c>
      <c r="L39" s="289" t="s">
        <v>455</v>
      </c>
    </row>
    <row r="40" spans="1:12" s="190" customFormat="1" ht="0.95" customHeight="1" x14ac:dyDescent="0.25">
      <c r="A40" s="194"/>
      <c r="B40" s="194"/>
      <c r="C40" s="193"/>
      <c r="D40" s="193"/>
      <c r="E40" s="193"/>
      <c r="F40" s="193"/>
      <c r="G40" s="193"/>
      <c r="H40" s="193"/>
      <c r="I40" s="193"/>
      <c r="J40" s="193"/>
      <c r="K40" s="193"/>
      <c r="L40" s="193"/>
    </row>
    <row r="41" spans="1:12" s="195" customFormat="1" ht="20.100000000000001" customHeight="1" x14ac:dyDescent="0.25">
      <c r="A41" s="288" t="s">
        <v>6</v>
      </c>
      <c r="B41" s="288"/>
      <c r="C41" s="813">
        <v>23858</v>
      </c>
      <c r="D41" s="322">
        <v>0.549417386201</v>
      </c>
      <c r="E41" s="816">
        <v>1.86819252832</v>
      </c>
      <c r="F41" s="819">
        <v>0.23560646044137301</v>
      </c>
      <c r="G41" s="322">
        <v>0.97187526196600005</v>
      </c>
      <c r="H41" s="322">
        <v>0.46688741721799998</v>
      </c>
      <c r="I41" s="322">
        <v>0.52541236422100002</v>
      </c>
      <c r="J41" s="322">
        <v>0.16451504736299999</v>
      </c>
      <c r="K41" s="322">
        <v>2.2298600049999999E-2</v>
      </c>
      <c r="L41" s="322">
        <v>3.6088523764999998E-2</v>
      </c>
    </row>
    <row r="42" spans="1:12" ht="15" customHeight="1" x14ac:dyDescent="0.25">
      <c r="A42" s="264" t="s">
        <v>454</v>
      </c>
      <c r="C42" s="381">
        <v>6432</v>
      </c>
      <c r="D42" s="379">
        <v>0.56001243780999999</v>
      </c>
      <c r="E42" s="415">
        <v>2.0917234617654201</v>
      </c>
      <c r="F42" s="412">
        <v>0.27518830593787402</v>
      </c>
      <c r="G42" s="379">
        <v>0.98196517412899997</v>
      </c>
      <c r="H42" s="379">
        <v>0.46159825870600002</v>
      </c>
      <c r="I42" s="379">
        <v>0.35261194029800003</v>
      </c>
      <c r="J42" s="379">
        <v>0.27005597014900001</v>
      </c>
      <c r="K42" s="379">
        <v>2.4564676616000002E-2</v>
      </c>
      <c r="L42" s="379">
        <v>3.4981343283000003E-2</v>
      </c>
    </row>
    <row r="43" spans="1:12" ht="15" customHeight="1" x14ac:dyDescent="0.25">
      <c r="A43" s="264" t="s">
        <v>452</v>
      </c>
      <c r="C43" s="381">
        <v>3830</v>
      </c>
      <c r="D43" s="379">
        <v>0.74830287206199997</v>
      </c>
      <c r="E43" s="414">
        <v>2.2371204200661299</v>
      </c>
      <c r="F43" s="382">
        <v>0.31837856830991001</v>
      </c>
      <c r="G43" s="379">
        <v>0.97467362924199996</v>
      </c>
      <c r="H43" s="379">
        <v>0.622193211488</v>
      </c>
      <c r="I43" s="379">
        <v>0.47937336814600001</v>
      </c>
      <c r="J43" s="379">
        <v>0.30783289817199999</v>
      </c>
      <c r="K43" s="379">
        <v>3.3942558746000003E-2</v>
      </c>
      <c r="L43" s="379">
        <v>5.5613577023000002E-2</v>
      </c>
    </row>
    <row r="44" spans="1:12" ht="15" customHeight="1" x14ac:dyDescent="0.25">
      <c r="A44" s="264" t="s">
        <v>453</v>
      </c>
      <c r="C44" s="381">
        <v>3698</v>
      </c>
      <c r="D44" s="379">
        <v>0.478096268253</v>
      </c>
      <c r="E44" s="413">
        <v>1.99044731553466</v>
      </c>
      <c r="F44" s="412">
        <v>0.27850688707101001</v>
      </c>
      <c r="G44" s="379">
        <v>0.99080584099500002</v>
      </c>
      <c r="H44" s="379">
        <v>0.543266630611</v>
      </c>
      <c r="I44" s="379">
        <v>0.482152514872</v>
      </c>
      <c r="J44" s="379">
        <v>0.14981070849100001</v>
      </c>
      <c r="K44" s="379">
        <v>2.4878312600999999E-2</v>
      </c>
      <c r="L44" s="379">
        <v>3.2990805839999998E-2</v>
      </c>
    </row>
    <row r="45" spans="1:12" ht="15" customHeight="1" x14ac:dyDescent="0.25">
      <c r="A45" s="264" t="s">
        <v>451</v>
      </c>
      <c r="C45" s="381">
        <v>3392</v>
      </c>
      <c r="D45" s="379">
        <v>0.87617924528299995</v>
      </c>
      <c r="E45" s="399">
        <v>2.8530228362500698</v>
      </c>
      <c r="F45" s="390">
        <v>0.34714976687141902</v>
      </c>
      <c r="G45" s="379">
        <v>0.98614386792399999</v>
      </c>
      <c r="H45" s="379">
        <v>0.56279481131999998</v>
      </c>
      <c r="I45" s="379">
        <v>0.48172169811299997</v>
      </c>
      <c r="J45" s="379">
        <v>0.292452830188</v>
      </c>
      <c r="K45" s="379">
        <v>3.3018867924000002E-2</v>
      </c>
      <c r="L45" s="379">
        <v>6.8691037735000002E-2</v>
      </c>
    </row>
    <row r="46" spans="1:12" ht="15" customHeight="1" x14ac:dyDescent="0.25">
      <c r="A46" s="264" t="s">
        <v>449</v>
      </c>
      <c r="C46" s="381">
        <v>2429</v>
      </c>
      <c r="D46" s="379">
        <v>0.46480032935299997</v>
      </c>
      <c r="E46" s="404">
        <v>1.85132220955653</v>
      </c>
      <c r="F46" s="411">
        <v>0.22240256198434399</v>
      </c>
      <c r="G46" s="379">
        <v>0.99094277480399995</v>
      </c>
      <c r="H46" s="379">
        <v>0.35652531906099999</v>
      </c>
      <c r="I46" s="379">
        <v>0.27295183202899997</v>
      </c>
      <c r="J46" s="379">
        <v>0.16097159324800001</v>
      </c>
      <c r="K46" s="379">
        <v>2.7171675586000001E-2</v>
      </c>
      <c r="L46" s="379">
        <v>2.7995059695000001E-2</v>
      </c>
    </row>
    <row r="47" spans="1:12" ht="15" customHeight="1" x14ac:dyDescent="0.25">
      <c r="A47" s="264" t="s">
        <v>448</v>
      </c>
      <c r="C47" s="381">
        <v>1881</v>
      </c>
      <c r="D47" s="379">
        <v>0.48856990962199998</v>
      </c>
      <c r="E47" s="410">
        <v>1.76113973438767</v>
      </c>
      <c r="F47" s="409">
        <v>0.243670448826702</v>
      </c>
      <c r="G47" s="379">
        <v>0.97926634768700005</v>
      </c>
      <c r="H47" s="379">
        <v>0.52206273258900004</v>
      </c>
      <c r="I47" s="379">
        <v>0.42690058479499998</v>
      </c>
      <c r="J47" s="379">
        <v>0.39712918660199997</v>
      </c>
      <c r="K47" s="379">
        <v>1.2759170653E-2</v>
      </c>
      <c r="L47" s="379">
        <v>3.6150983519E-2</v>
      </c>
    </row>
    <row r="48" spans="1:12" ht="15" customHeight="1" x14ac:dyDescent="0.25">
      <c r="A48" s="264" t="s">
        <v>450</v>
      </c>
      <c r="C48" s="381">
        <v>1670</v>
      </c>
      <c r="D48" s="379">
        <v>0.47904191616699998</v>
      </c>
      <c r="E48" s="749">
        <v>2.0459370829016699</v>
      </c>
      <c r="F48" s="408">
        <v>0.26913557873959898</v>
      </c>
      <c r="G48" s="379">
        <v>0.99401197604699998</v>
      </c>
      <c r="H48" s="379">
        <v>0.47245508982000001</v>
      </c>
      <c r="I48" s="379">
        <v>0.35449101796400001</v>
      </c>
      <c r="J48" s="379">
        <v>0.16706586826299999</v>
      </c>
      <c r="K48" s="379">
        <v>1.1976047904E-2</v>
      </c>
      <c r="L48" s="379">
        <v>1.6766467064999999E-2</v>
      </c>
    </row>
    <row r="49" spans="1:12" ht="15" customHeight="1" x14ac:dyDescent="0.25">
      <c r="A49" s="264" t="s">
        <v>447</v>
      </c>
      <c r="C49" s="381">
        <v>1574</v>
      </c>
      <c r="D49" s="379">
        <v>0.41677255400199997</v>
      </c>
      <c r="E49" s="407">
        <v>1.7380668973558</v>
      </c>
      <c r="F49" s="406">
        <v>0.257391632418148</v>
      </c>
      <c r="G49" s="379">
        <v>0.99618805590799997</v>
      </c>
      <c r="H49" s="379">
        <v>0.41296060991099998</v>
      </c>
      <c r="I49" s="379">
        <v>0.25476493011399998</v>
      </c>
      <c r="J49" s="379">
        <v>0.130876747141</v>
      </c>
      <c r="K49" s="379">
        <v>7.6238881819999998E-3</v>
      </c>
      <c r="L49" s="379">
        <v>1.0800508259000001E-2</v>
      </c>
    </row>
    <row r="50" spans="1:12" ht="15" customHeight="1" x14ac:dyDescent="0.25">
      <c r="A50" s="264" t="s">
        <v>446</v>
      </c>
      <c r="C50" s="381">
        <v>950</v>
      </c>
      <c r="D50" s="379">
        <v>0.44842105263100002</v>
      </c>
      <c r="E50" s="405">
        <v>1.6254719792744501</v>
      </c>
      <c r="F50" s="750">
        <v>0.21455083135793501</v>
      </c>
      <c r="G50" s="379">
        <v>0.99157894736800001</v>
      </c>
      <c r="H50" s="379">
        <v>0.32947368421000001</v>
      </c>
      <c r="I50" s="379">
        <v>0.301052631578</v>
      </c>
      <c r="J50" s="379">
        <v>0.12947368421</v>
      </c>
      <c r="K50" s="379">
        <v>1.7894736841999999E-2</v>
      </c>
      <c r="L50" s="379">
        <v>3.4736842104999999E-2</v>
      </c>
    </row>
    <row r="51" spans="1:12" ht="15" customHeight="1" x14ac:dyDescent="0.25">
      <c r="A51" s="264" t="s">
        <v>443</v>
      </c>
      <c r="C51" s="381">
        <v>733</v>
      </c>
      <c r="D51" s="379">
        <v>0.57162346521100005</v>
      </c>
      <c r="E51" s="404">
        <v>1.8501045117955199</v>
      </c>
      <c r="F51" s="406">
        <v>0.26156290024519002</v>
      </c>
      <c r="G51" s="379">
        <v>0.99590723055899999</v>
      </c>
      <c r="H51" s="379">
        <v>0.40518417462400003</v>
      </c>
      <c r="I51" s="379">
        <v>0.29195088676600001</v>
      </c>
      <c r="J51" s="379">
        <v>0.20873124147300001</v>
      </c>
      <c r="K51" s="379">
        <v>2.4556616643E-2</v>
      </c>
      <c r="L51" s="379">
        <v>5.0477489767999997E-2</v>
      </c>
    </row>
    <row r="52" spans="1:12" ht="15" customHeight="1" x14ac:dyDescent="0.25">
      <c r="A52" s="264" t="s">
        <v>464</v>
      </c>
      <c r="C52" s="381">
        <v>581</v>
      </c>
      <c r="D52" s="379">
        <v>0.95180722891500003</v>
      </c>
      <c r="E52" s="402">
        <v>3.0758542079042099</v>
      </c>
      <c r="F52" s="390">
        <v>0.356633421546453</v>
      </c>
      <c r="G52" s="379">
        <v>0.98967297762399997</v>
      </c>
      <c r="H52" s="379">
        <v>0.64888123924200003</v>
      </c>
      <c r="I52" s="379">
        <v>0.58864027538700003</v>
      </c>
      <c r="J52" s="379">
        <v>0.24784853700500001</v>
      </c>
      <c r="K52" s="379">
        <v>2.2375215146000001E-2</v>
      </c>
      <c r="L52" s="379">
        <v>4.9913941480000001E-2</v>
      </c>
    </row>
    <row r="53" spans="1:12" ht="15" customHeight="1" x14ac:dyDescent="0.25">
      <c r="A53" s="264" t="s">
        <v>463</v>
      </c>
      <c r="C53" s="381">
        <v>515</v>
      </c>
      <c r="D53" s="379">
        <v>0.93786407766900004</v>
      </c>
      <c r="E53" s="420">
        <v>1.78383249861427</v>
      </c>
      <c r="F53" s="411">
        <v>0.22175743716458499</v>
      </c>
      <c r="G53" s="379">
        <v>0.99805825242699997</v>
      </c>
      <c r="H53" s="379">
        <v>0.65825242718400001</v>
      </c>
      <c r="I53" s="379">
        <v>0.68737864077599997</v>
      </c>
      <c r="J53" s="379">
        <v>0.57281553397999996</v>
      </c>
      <c r="K53" s="379">
        <v>3.3009708737000001E-2</v>
      </c>
      <c r="L53" s="379">
        <v>6.4077669902000006E-2</v>
      </c>
    </row>
    <row r="54" spans="1:12" ht="2.1" customHeight="1" thickBot="1" x14ac:dyDescent="0.3">
      <c r="C54" s="295"/>
      <c r="D54" s="293"/>
      <c r="E54" s="269"/>
      <c r="F54" s="293"/>
      <c r="G54" s="293"/>
      <c r="H54" s="293"/>
      <c r="I54" s="293"/>
      <c r="J54" s="293"/>
      <c r="K54" s="293"/>
      <c r="L54" s="293"/>
    </row>
    <row r="55" spans="1:12" ht="15" customHeight="1" x14ac:dyDescent="0.25">
      <c r="A55" s="311"/>
      <c r="B55" s="311"/>
      <c r="C55" s="290"/>
      <c r="D55" s="290"/>
      <c r="E55" s="290"/>
      <c r="F55" s="290"/>
      <c r="G55" s="290"/>
      <c r="H55" s="290"/>
      <c r="I55" s="290"/>
      <c r="J55" s="290"/>
      <c r="K55" s="290"/>
      <c r="L55" s="290"/>
    </row>
    <row r="56" spans="1:12" ht="15" customHeight="1" thickBot="1" x14ac:dyDescent="0.3">
      <c r="A56" s="894" t="s">
        <v>11</v>
      </c>
      <c r="B56" s="894"/>
      <c r="C56" s="894"/>
      <c r="D56" s="894"/>
      <c r="E56" s="894"/>
      <c r="F56" s="894"/>
      <c r="G56" s="894"/>
      <c r="H56" s="894"/>
      <c r="I56" s="894"/>
      <c r="J56" s="894"/>
      <c r="K56" s="894"/>
      <c r="L56" s="894"/>
    </row>
    <row r="57" spans="1:12" s="310" customFormat="1" ht="39.950000000000003" customHeight="1" x14ac:dyDescent="0.25">
      <c r="A57" s="401" t="s">
        <v>462</v>
      </c>
      <c r="B57" s="325"/>
      <c r="C57" s="289" t="s">
        <v>234</v>
      </c>
      <c r="D57" s="289" t="s">
        <v>461</v>
      </c>
      <c r="E57" s="289" t="s">
        <v>436</v>
      </c>
      <c r="F57" s="289" t="s">
        <v>435</v>
      </c>
      <c r="G57" s="289" t="s">
        <v>460</v>
      </c>
      <c r="H57" s="289" t="s">
        <v>459</v>
      </c>
      <c r="I57" s="289" t="s">
        <v>458</v>
      </c>
      <c r="J57" s="289" t="s">
        <v>457</v>
      </c>
      <c r="K57" s="289" t="s">
        <v>456</v>
      </c>
      <c r="L57" s="289" t="s">
        <v>455</v>
      </c>
    </row>
    <row r="58" spans="1:12" s="190" customFormat="1" ht="0.95" customHeight="1" x14ac:dyDescent="0.25">
      <c r="A58" s="194"/>
      <c r="B58" s="194"/>
      <c r="C58" s="193"/>
      <c r="D58" s="193"/>
      <c r="E58" s="193"/>
      <c r="F58" s="193"/>
      <c r="G58" s="193"/>
      <c r="H58" s="193"/>
      <c r="I58" s="193"/>
      <c r="J58" s="193"/>
      <c r="K58" s="193"/>
      <c r="L58" s="193"/>
    </row>
    <row r="59" spans="1:12" s="195" customFormat="1" ht="20.100000000000001" customHeight="1" x14ac:dyDescent="0.25">
      <c r="A59" s="288" t="s">
        <v>6</v>
      </c>
      <c r="B59" s="288"/>
      <c r="C59" s="813">
        <v>7457</v>
      </c>
      <c r="D59" s="322">
        <v>0.57288453801700001</v>
      </c>
      <c r="E59" s="815">
        <v>2.6959516608743601</v>
      </c>
      <c r="F59" s="818">
        <v>0.32663556167973501</v>
      </c>
      <c r="G59" s="322">
        <v>0.98940592731599997</v>
      </c>
      <c r="H59" s="322">
        <v>0.61579723749399995</v>
      </c>
      <c r="I59" s="322">
        <v>0.37429792941500001</v>
      </c>
      <c r="J59" s="322">
        <v>0.225157570068</v>
      </c>
      <c r="K59" s="322">
        <v>5.7663939922000002E-2</v>
      </c>
      <c r="L59" s="322">
        <v>5.3774976532000002E-2</v>
      </c>
    </row>
    <row r="60" spans="1:12" ht="15" customHeight="1" x14ac:dyDescent="0.25">
      <c r="A60" s="264" t="s">
        <v>454</v>
      </c>
      <c r="C60" s="381">
        <v>2814</v>
      </c>
      <c r="D60" s="379">
        <v>0.59737029139999998</v>
      </c>
      <c r="E60" s="399">
        <v>2.8348078577772702</v>
      </c>
      <c r="F60" s="400">
        <v>0.36312897886169898</v>
      </c>
      <c r="G60" s="379">
        <v>0.99466950959400002</v>
      </c>
      <c r="H60" s="379">
        <v>0.62366737739800004</v>
      </c>
      <c r="I60" s="379">
        <v>0.51776830134999996</v>
      </c>
      <c r="J60" s="379">
        <v>0.33262260127900001</v>
      </c>
      <c r="K60" s="379">
        <v>6.2544420752999999E-2</v>
      </c>
      <c r="L60" s="379">
        <v>4.4420753374999997E-2</v>
      </c>
    </row>
    <row r="61" spans="1:12" ht="15" customHeight="1" x14ac:dyDescent="0.25">
      <c r="A61" s="264" t="s">
        <v>453</v>
      </c>
      <c r="C61" s="381">
        <v>2161</v>
      </c>
      <c r="D61" s="379">
        <v>0.56964368347899996</v>
      </c>
      <c r="E61" s="399">
        <v>2.8584918019893402</v>
      </c>
      <c r="F61" s="398">
        <v>0.38961357843400601</v>
      </c>
      <c r="G61" s="379">
        <v>0.99814900509000004</v>
      </c>
      <c r="H61" s="379">
        <v>0.65895418787500004</v>
      </c>
      <c r="I61" s="379">
        <v>0.64322073114199996</v>
      </c>
      <c r="J61" s="379">
        <v>0.25034706154500003</v>
      </c>
      <c r="K61" s="379">
        <v>6.7098565478E-2</v>
      </c>
      <c r="L61" s="379">
        <v>5.3678852382999999E-2</v>
      </c>
    </row>
    <row r="62" spans="1:12" ht="15" customHeight="1" x14ac:dyDescent="0.25">
      <c r="A62" s="264" t="s">
        <v>452</v>
      </c>
      <c r="C62" s="381">
        <v>1605</v>
      </c>
      <c r="D62" s="379">
        <v>0.733956386292</v>
      </c>
      <c r="E62" s="397">
        <v>3.0120681151224802</v>
      </c>
      <c r="F62" s="383">
        <v>0.40631971168535602</v>
      </c>
      <c r="G62" s="379">
        <v>0.99376947040399999</v>
      </c>
      <c r="H62" s="379">
        <v>0.69345794392500004</v>
      </c>
      <c r="I62" s="379">
        <v>0.616822429906</v>
      </c>
      <c r="J62" s="379">
        <v>0.37009345794300003</v>
      </c>
      <c r="K62" s="379">
        <v>9.0965732086999998E-2</v>
      </c>
      <c r="L62" s="379">
        <v>6.9158878504000001E-2</v>
      </c>
    </row>
    <row r="63" spans="1:12" ht="15" customHeight="1" x14ac:dyDescent="0.25">
      <c r="A63" s="264" t="s">
        <v>451</v>
      </c>
      <c r="C63" s="381">
        <v>1130</v>
      </c>
      <c r="D63" s="379">
        <v>0.87522123893799997</v>
      </c>
      <c r="E63" s="396">
        <v>4.0939425444597903</v>
      </c>
      <c r="F63" s="395">
        <v>0.46251657368908</v>
      </c>
      <c r="G63" s="379">
        <v>0.99557522123800002</v>
      </c>
      <c r="H63" s="379">
        <v>0.72212389380499997</v>
      </c>
      <c r="I63" s="379">
        <v>0.680530973451</v>
      </c>
      <c r="J63" s="379">
        <v>0.419469026548</v>
      </c>
      <c r="K63" s="379">
        <v>0.113274336283</v>
      </c>
      <c r="L63" s="379">
        <v>0.100884955752</v>
      </c>
    </row>
    <row r="64" spans="1:12" ht="15" customHeight="1" x14ac:dyDescent="0.25">
      <c r="A64" s="264" t="s">
        <v>450</v>
      </c>
      <c r="C64" s="381">
        <v>744</v>
      </c>
      <c r="D64" s="379">
        <v>0.549731182795</v>
      </c>
      <c r="E64" s="391">
        <v>3.4114590322125902</v>
      </c>
      <c r="F64" s="394">
        <v>0.375605323910713</v>
      </c>
      <c r="G64" s="379">
        <v>0.99731182795600004</v>
      </c>
      <c r="H64" s="379">
        <v>0.70833333333299997</v>
      </c>
      <c r="I64" s="379">
        <v>0.64381720430099998</v>
      </c>
      <c r="J64" s="379">
        <v>0.27284946236500002</v>
      </c>
      <c r="K64" s="379">
        <v>9.9462365590999996E-2</v>
      </c>
      <c r="L64" s="379">
        <v>8.3333333332999998E-2</v>
      </c>
    </row>
    <row r="65" spans="1:12" ht="15" customHeight="1" x14ac:dyDescent="0.25">
      <c r="A65" s="264" t="s">
        <v>449</v>
      </c>
      <c r="C65" s="381">
        <v>688</v>
      </c>
      <c r="D65" s="379">
        <v>0.53197674418600005</v>
      </c>
      <c r="E65" s="393">
        <v>2.48658174583431</v>
      </c>
      <c r="F65" s="392">
        <v>0.30913349280036301</v>
      </c>
      <c r="G65" s="379">
        <v>0.988372093023</v>
      </c>
      <c r="H65" s="379">
        <v>0.57122093023200005</v>
      </c>
      <c r="I65" s="379">
        <v>0.40552325581300003</v>
      </c>
      <c r="J65" s="379">
        <v>0.30668604651100001</v>
      </c>
      <c r="K65" s="379">
        <v>5.3779069766999997E-2</v>
      </c>
      <c r="L65" s="379">
        <v>4.3604651161999998E-2</v>
      </c>
    </row>
    <row r="66" spans="1:12" ht="15" customHeight="1" x14ac:dyDescent="0.25">
      <c r="A66" s="264" t="s">
        <v>448</v>
      </c>
      <c r="C66" s="381">
        <v>587</v>
      </c>
      <c r="D66" s="379">
        <v>0.55025553662600002</v>
      </c>
      <c r="E66" s="391">
        <v>3.3833213353560301</v>
      </c>
      <c r="F66" s="390">
        <v>0.35332574945162298</v>
      </c>
      <c r="G66" s="379">
        <v>0.98126064735899998</v>
      </c>
      <c r="H66" s="379">
        <v>0.71209540033999996</v>
      </c>
      <c r="I66" s="379">
        <v>0.54684838160100002</v>
      </c>
      <c r="J66" s="379">
        <v>0.42078364565499998</v>
      </c>
      <c r="K66" s="379">
        <v>6.3032367972E-2</v>
      </c>
      <c r="L66" s="379">
        <v>5.4514480407999999E-2</v>
      </c>
    </row>
    <row r="67" spans="1:12" ht="15" customHeight="1" x14ac:dyDescent="0.25">
      <c r="A67" s="264" t="s">
        <v>446</v>
      </c>
      <c r="C67" s="381">
        <v>346</v>
      </c>
      <c r="D67" s="379">
        <v>0.468208092485</v>
      </c>
      <c r="E67" s="432">
        <v>2.3883633016872001</v>
      </c>
      <c r="F67" s="417">
        <v>0.250059467922781</v>
      </c>
      <c r="G67" s="379">
        <v>1</v>
      </c>
      <c r="H67" s="379">
        <v>0.45375722543300001</v>
      </c>
      <c r="I67" s="379">
        <v>0.390173410404</v>
      </c>
      <c r="J67" s="379">
        <v>0.187861271676</v>
      </c>
      <c r="K67" s="379">
        <v>4.6242774565999997E-2</v>
      </c>
      <c r="L67" s="379">
        <v>4.0462427745000001E-2</v>
      </c>
    </row>
    <row r="68" spans="1:12" ht="15" customHeight="1" x14ac:dyDescent="0.25">
      <c r="A68" s="264" t="s">
        <v>447</v>
      </c>
      <c r="C68" s="381">
        <v>334</v>
      </c>
      <c r="D68" s="379">
        <v>0.39520958083800001</v>
      </c>
      <c r="E68" s="389">
        <v>2.5944547539315201</v>
      </c>
      <c r="F68" s="388">
        <v>0.30041829760778999</v>
      </c>
      <c r="G68" s="379">
        <v>0.997005988023</v>
      </c>
      <c r="H68" s="379">
        <v>0.59580838323300001</v>
      </c>
      <c r="I68" s="379">
        <v>0.353293413173</v>
      </c>
      <c r="J68" s="379">
        <v>0.140718562874</v>
      </c>
      <c r="K68" s="379">
        <v>2.0958083831999999E-2</v>
      </c>
      <c r="L68" s="379">
        <v>2.3952095808E-2</v>
      </c>
    </row>
    <row r="69" spans="1:12" ht="15" customHeight="1" x14ac:dyDescent="0.25">
      <c r="A69" s="264" t="s">
        <v>445</v>
      </c>
      <c r="C69" s="381">
        <v>288</v>
      </c>
      <c r="D69" s="379">
        <v>0.72222222222200005</v>
      </c>
      <c r="E69" s="386">
        <v>4.9139647184491801</v>
      </c>
      <c r="F69" s="385">
        <v>0.475027712282314</v>
      </c>
      <c r="G69" s="379">
        <v>1</v>
      </c>
      <c r="H69" s="379">
        <v>0.70138888888799999</v>
      </c>
      <c r="I69" s="379">
        <v>0.74305555555500002</v>
      </c>
      <c r="J69" s="379">
        <v>0.347222222222</v>
      </c>
      <c r="K69" s="379">
        <v>0.291666666666</v>
      </c>
      <c r="L69" s="379">
        <v>0.135416666666</v>
      </c>
    </row>
    <row r="70" spans="1:12" ht="15" customHeight="1" x14ac:dyDescent="0.25">
      <c r="A70" s="264" t="s">
        <v>444</v>
      </c>
      <c r="C70" s="381">
        <v>266</v>
      </c>
      <c r="D70" s="379">
        <v>0.50375939849600004</v>
      </c>
      <c r="E70" s="384">
        <v>3.4567747391547798</v>
      </c>
      <c r="F70" s="383">
        <v>0.40556066176470601</v>
      </c>
      <c r="G70" s="379">
        <v>1</v>
      </c>
      <c r="H70" s="379">
        <v>0.75563909774399995</v>
      </c>
      <c r="I70" s="379">
        <v>0.72932330827000003</v>
      </c>
      <c r="J70" s="379">
        <v>0.19548872180400001</v>
      </c>
      <c r="K70" s="379">
        <v>6.7669172932000005E-2</v>
      </c>
      <c r="L70" s="379">
        <v>5.2631578946999998E-2</v>
      </c>
    </row>
    <row r="71" spans="1:12" ht="15" customHeight="1" x14ac:dyDescent="0.25">
      <c r="A71" s="264" t="s">
        <v>443</v>
      </c>
      <c r="C71" s="381">
        <v>210</v>
      </c>
      <c r="D71" s="379">
        <v>0.63333333333300001</v>
      </c>
      <c r="E71" s="432">
        <v>2.3778932536945798</v>
      </c>
      <c r="F71" s="424">
        <v>0.328358208955224</v>
      </c>
      <c r="G71" s="379">
        <v>1</v>
      </c>
      <c r="H71" s="379">
        <v>0.57619047618999997</v>
      </c>
      <c r="I71" s="379">
        <v>0.5</v>
      </c>
      <c r="J71" s="379">
        <v>0.36666666666600001</v>
      </c>
      <c r="K71" s="379">
        <v>0.1</v>
      </c>
      <c r="L71" s="379">
        <v>6.6666666666000005E-2</v>
      </c>
    </row>
    <row r="72" spans="1:12" ht="15" customHeight="1" x14ac:dyDescent="0.25">
      <c r="A72" s="264" t="s">
        <v>442</v>
      </c>
      <c r="C72" s="381">
        <v>204</v>
      </c>
      <c r="D72" s="379">
        <v>0.75980392156800003</v>
      </c>
      <c r="E72" s="751">
        <v>5.4166664054902602</v>
      </c>
      <c r="F72" s="380">
        <v>0.51162790697674398</v>
      </c>
      <c r="G72" s="379">
        <v>0.99509803921499995</v>
      </c>
      <c r="H72" s="379">
        <v>0.74019607843099999</v>
      </c>
      <c r="I72" s="379">
        <v>0.81862745098</v>
      </c>
      <c r="J72" s="379">
        <v>0.35294117647000001</v>
      </c>
      <c r="K72" s="379">
        <v>0.25</v>
      </c>
      <c r="L72" s="379">
        <v>0.13725490196000001</v>
      </c>
    </row>
    <row r="73" spans="1:12" ht="2.1" customHeight="1" thickBot="1" x14ac:dyDescent="0.3">
      <c r="C73" s="295"/>
      <c r="D73" s="293"/>
      <c r="E73" s="269"/>
      <c r="F73" s="293"/>
      <c r="G73" s="293"/>
      <c r="H73" s="293"/>
      <c r="I73" s="293"/>
      <c r="J73" s="293"/>
      <c r="K73" s="293"/>
      <c r="L73" s="293"/>
    </row>
    <row r="74" spans="1:12" ht="15" customHeight="1" x14ac:dyDescent="0.25">
      <c r="A74" s="888" t="s">
        <v>429</v>
      </c>
      <c r="B74" s="888"/>
      <c r="C74" s="888"/>
      <c r="D74" s="888"/>
      <c r="E74" s="888"/>
      <c r="F74" s="888"/>
      <c r="G74" s="888"/>
      <c r="H74" s="888"/>
      <c r="I74" s="888"/>
      <c r="J74" s="888"/>
      <c r="K74" s="888"/>
      <c r="L74" s="888"/>
    </row>
    <row r="75" spans="1:12" ht="15" customHeight="1" x14ac:dyDescent="0.25">
      <c r="A75" s="892" t="s">
        <v>441</v>
      </c>
      <c r="B75" s="892"/>
      <c r="C75" s="892"/>
      <c r="D75" s="892"/>
      <c r="E75" s="892"/>
      <c r="F75" s="892"/>
      <c r="G75" s="892"/>
      <c r="H75" s="892"/>
      <c r="I75" s="892"/>
      <c r="J75" s="892"/>
      <c r="K75" s="892"/>
      <c r="L75" s="892"/>
    </row>
  </sheetData>
  <mergeCells count="8">
    <mergeCell ref="A2:L2"/>
    <mergeCell ref="A74:L74"/>
    <mergeCell ref="A75:L75"/>
    <mergeCell ref="A1:L1"/>
    <mergeCell ref="A3:L3"/>
    <mergeCell ref="A20:L20"/>
    <mergeCell ref="A38:L38"/>
    <mergeCell ref="A56:L56"/>
  </mergeCells>
  <conditionalFormatting sqref="D7:D17 G7:L17 D24:D35 G24:L35 D42:D53 G42:L53 D60:D72 G60:L72">
    <cfRule type="colorScale" priority="11">
      <colorScale>
        <cfvo type="num" val="0"/>
        <cfvo type="num" val="1"/>
        <color theme="0"/>
        <color rgb="FF00B050"/>
      </colorScale>
    </cfRule>
  </conditionalFormatting>
  <conditionalFormatting sqref="G6:L6 D6">
    <cfRule type="colorScale" priority="10">
      <colorScale>
        <cfvo type="num" val="0"/>
        <cfvo type="num" val="1"/>
        <color theme="0"/>
        <color rgb="FF00B050"/>
      </colorScale>
    </cfRule>
  </conditionalFormatting>
  <conditionalFormatting sqref="G23:L23 D23">
    <cfRule type="colorScale" priority="9">
      <colorScale>
        <cfvo type="num" val="0"/>
        <cfvo type="num" val="1"/>
        <color theme="0"/>
        <color rgb="FF00B050"/>
      </colorScale>
    </cfRule>
  </conditionalFormatting>
  <conditionalFormatting sqref="G41:L41 D41">
    <cfRule type="colorScale" priority="8">
      <colorScale>
        <cfvo type="num" val="0"/>
        <cfvo type="num" val="1"/>
        <color theme="0"/>
        <color rgb="FF00B050"/>
      </colorScale>
    </cfRule>
  </conditionalFormatting>
  <conditionalFormatting sqref="G59:L59 D59">
    <cfRule type="colorScale" priority="7">
      <colorScale>
        <cfvo type="num" val="0"/>
        <cfvo type="num" val="1"/>
        <color theme="0"/>
        <color rgb="FF00B050"/>
      </colorScale>
    </cfRule>
  </conditionalFormatting>
  <hyperlinks>
    <hyperlink ref="A1:L1" location="ToC!A1" display="Back"/>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U27"/>
  <sheetViews>
    <sheetView showGridLines="0" workbookViewId="0">
      <selection sqref="A1:B1"/>
    </sheetView>
  </sheetViews>
  <sheetFormatPr defaultColWidth="9.140625" defaultRowHeight="15" customHeight="1" x14ac:dyDescent="0.25"/>
  <cols>
    <col min="1" max="1" width="45.7109375" style="5" customWidth="1"/>
    <col min="2" max="3" width="10.7109375" style="48" customWidth="1"/>
    <col min="4" max="4" width="30.7109375" style="5" customWidth="1"/>
    <col min="5" max="9" width="10.7109375" style="48" customWidth="1"/>
    <col min="10" max="16384" width="9.140625" style="48"/>
  </cols>
  <sheetData>
    <row r="1" spans="1:21" ht="15" customHeight="1" x14ac:dyDescent="0.2">
      <c r="A1" s="844" t="s">
        <v>308</v>
      </c>
      <c r="B1" s="844"/>
      <c r="C1" s="186"/>
      <c r="D1" s="186"/>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299</v>
      </c>
      <c r="B2" s="830"/>
    </row>
    <row r="3" spans="1:21" ht="20.100000000000001" customHeight="1" x14ac:dyDescent="0.2">
      <c r="A3" s="74" t="s">
        <v>249</v>
      </c>
      <c r="B3" s="4" t="s">
        <v>234</v>
      </c>
    </row>
    <row r="4" spans="1:21" ht="15" customHeight="1" x14ac:dyDescent="0.2">
      <c r="A4" s="42" t="s">
        <v>9</v>
      </c>
      <c r="B4" s="126">
        <v>46695</v>
      </c>
      <c r="D4" s="127" t="s">
        <v>311</v>
      </c>
      <c r="E4" s="132">
        <f>B4/4225</f>
        <v>11.05207100591716</v>
      </c>
    </row>
    <row r="5" spans="1:21" ht="15" customHeight="1" x14ac:dyDescent="0.2">
      <c r="A5" s="127" t="s">
        <v>10</v>
      </c>
      <c r="B5" s="128">
        <v>15380</v>
      </c>
    </row>
    <row r="6" spans="1:21" ht="15" customHeight="1" x14ac:dyDescent="0.2">
      <c r="A6" s="129" t="s">
        <v>17</v>
      </c>
      <c r="B6" s="128">
        <v>9219</v>
      </c>
    </row>
    <row r="7" spans="1:21" ht="15" customHeight="1" x14ac:dyDescent="0.2">
      <c r="A7" s="129" t="s">
        <v>15</v>
      </c>
      <c r="B7" s="128">
        <v>3297</v>
      </c>
    </row>
    <row r="8" spans="1:21" ht="15" customHeight="1" x14ac:dyDescent="0.2">
      <c r="A8" s="129" t="s">
        <v>16</v>
      </c>
      <c r="B8" s="128">
        <v>1620</v>
      </c>
    </row>
    <row r="9" spans="1:21" ht="15" customHeight="1" x14ac:dyDescent="0.2">
      <c r="A9" s="129" t="s">
        <v>20</v>
      </c>
      <c r="B9" s="128">
        <v>711</v>
      </c>
    </row>
    <row r="10" spans="1:21" ht="15" customHeight="1" x14ac:dyDescent="0.2">
      <c r="A10" s="129" t="s">
        <v>18</v>
      </c>
      <c r="B10" s="128">
        <v>352</v>
      </c>
    </row>
    <row r="11" spans="1:21" ht="15" customHeight="1" x14ac:dyDescent="0.2">
      <c r="A11" s="129" t="s">
        <v>21</v>
      </c>
      <c r="B11" s="128">
        <v>148</v>
      </c>
    </row>
    <row r="12" spans="1:21" ht="15" customHeight="1" x14ac:dyDescent="0.2">
      <c r="A12" s="129" t="s">
        <v>22</v>
      </c>
      <c r="B12" s="128">
        <v>33</v>
      </c>
    </row>
    <row r="13" spans="1:21" ht="15" customHeight="1" x14ac:dyDescent="0.2">
      <c r="A13" s="127" t="s">
        <v>12</v>
      </c>
      <c r="B13" s="128">
        <v>23858</v>
      </c>
    </row>
    <row r="14" spans="1:21" ht="15" customHeight="1" x14ac:dyDescent="0.2">
      <c r="A14" s="127" t="s">
        <v>11</v>
      </c>
      <c r="B14" s="128">
        <v>7457</v>
      </c>
    </row>
    <row r="15" spans="1:21" ht="15" customHeight="1" thickBot="1" x14ac:dyDescent="0.25">
      <c r="A15" s="130" t="s">
        <v>13</v>
      </c>
      <c r="B15" s="131">
        <v>0</v>
      </c>
    </row>
    <row r="16" spans="1:21" ht="30" customHeight="1" x14ac:dyDescent="0.2">
      <c r="A16" s="827" t="s">
        <v>250</v>
      </c>
      <c r="B16" s="827"/>
    </row>
    <row r="17" spans="1:9" ht="15" customHeight="1" x14ac:dyDescent="0.2">
      <c r="I17" s="73"/>
    </row>
    <row r="18" spans="1:9" ht="20.100000000000001" customHeight="1" x14ac:dyDescent="0.2">
      <c r="A18" s="921" t="s">
        <v>251</v>
      </c>
      <c r="B18" s="921"/>
      <c r="C18" s="921"/>
      <c r="D18" s="921"/>
      <c r="E18" s="921"/>
      <c r="F18" s="921"/>
      <c r="G18" s="921"/>
      <c r="H18" s="921"/>
      <c r="I18" s="921"/>
    </row>
    <row r="19" spans="1:9" ht="45" customHeight="1" x14ac:dyDescent="0.2">
      <c r="A19" s="920" t="s">
        <v>252</v>
      </c>
      <c r="B19" s="920"/>
      <c r="C19" s="920"/>
      <c r="D19" s="920"/>
      <c r="E19" s="920"/>
      <c r="F19" s="920"/>
      <c r="G19" s="920"/>
      <c r="H19" s="920"/>
      <c r="I19" s="920"/>
    </row>
    <row r="20" spans="1:9" ht="15" customHeight="1" x14ac:dyDescent="0.2">
      <c r="A20" s="920" t="s">
        <v>253</v>
      </c>
      <c r="B20" s="920"/>
      <c r="C20" s="920"/>
      <c r="D20" s="920"/>
      <c r="E20" s="920"/>
      <c r="F20" s="920"/>
      <c r="G20" s="920"/>
      <c r="H20" s="920"/>
      <c r="I20" s="920"/>
    </row>
    <row r="21" spans="1:9" ht="105" customHeight="1" x14ac:dyDescent="0.2">
      <c r="A21" s="920" t="s">
        <v>254</v>
      </c>
      <c r="B21" s="920"/>
      <c r="C21" s="920"/>
      <c r="D21" s="920"/>
      <c r="E21" s="920"/>
      <c r="F21" s="920"/>
      <c r="G21" s="920"/>
      <c r="H21" s="920"/>
      <c r="I21" s="920"/>
    </row>
    <row r="22" spans="1:9" ht="15" customHeight="1" x14ac:dyDescent="0.2">
      <c r="A22" s="920" t="s">
        <v>255</v>
      </c>
      <c r="B22" s="920"/>
      <c r="C22" s="920"/>
      <c r="D22" s="920"/>
      <c r="E22" s="920"/>
      <c r="F22" s="920"/>
      <c r="G22" s="920"/>
      <c r="H22" s="920"/>
      <c r="I22" s="920"/>
    </row>
    <row r="23" spans="1:9" ht="45" customHeight="1" x14ac:dyDescent="0.2">
      <c r="A23" s="920" t="s">
        <v>256</v>
      </c>
      <c r="B23" s="920"/>
      <c r="C23" s="920"/>
      <c r="D23" s="920"/>
      <c r="E23" s="920"/>
      <c r="F23" s="920"/>
      <c r="G23" s="920"/>
      <c r="H23" s="920"/>
      <c r="I23" s="920"/>
    </row>
    <row r="24" spans="1:9" ht="15" customHeight="1" x14ac:dyDescent="0.2">
      <c r="A24" s="920" t="s">
        <v>257</v>
      </c>
      <c r="B24" s="920"/>
      <c r="C24" s="920"/>
      <c r="D24" s="920"/>
      <c r="E24" s="920"/>
      <c r="F24" s="920"/>
      <c r="G24" s="920"/>
      <c r="H24" s="920"/>
      <c r="I24" s="920"/>
    </row>
    <row r="25" spans="1:9" ht="30" customHeight="1" x14ac:dyDescent="0.2">
      <c r="A25" s="920" t="s">
        <v>258</v>
      </c>
      <c r="B25" s="920"/>
      <c r="C25" s="920"/>
      <c r="D25" s="920"/>
      <c r="E25" s="920"/>
      <c r="F25" s="920"/>
      <c r="G25" s="920"/>
      <c r="H25" s="920"/>
      <c r="I25" s="920"/>
    </row>
    <row r="26" spans="1:9" ht="30" customHeight="1" x14ac:dyDescent="0.2">
      <c r="A26" s="920" t="s">
        <v>259</v>
      </c>
      <c r="B26" s="920"/>
      <c r="C26" s="920"/>
      <c r="D26" s="920"/>
      <c r="E26" s="920"/>
      <c r="F26" s="920"/>
      <c r="G26" s="920"/>
      <c r="H26" s="920"/>
      <c r="I26" s="920"/>
    </row>
    <row r="27" spans="1:9" ht="15" customHeight="1" x14ac:dyDescent="0.2">
      <c r="A27" s="920" t="s">
        <v>260</v>
      </c>
      <c r="B27" s="920"/>
      <c r="C27" s="920"/>
      <c r="D27" s="920"/>
      <c r="E27" s="920"/>
      <c r="F27" s="920"/>
      <c r="G27" s="920"/>
      <c r="H27" s="920"/>
      <c r="I27" s="920"/>
    </row>
  </sheetData>
  <mergeCells count="13">
    <mergeCell ref="A1:B1"/>
    <mergeCell ref="A22:I22"/>
    <mergeCell ref="A27:I27"/>
    <mergeCell ref="A23:I23"/>
    <mergeCell ref="A24:I24"/>
    <mergeCell ref="A25:I25"/>
    <mergeCell ref="A26:I26"/>
    <mergeCell ref="A2:B2"/>
    <mergeCell ref="A16:B16"/>
    <mergeCell ref="A19:I19"/>
    <mergeCell ref="A20:I20"/>
    <mergeCell ref="A21:I21"/>
    <mergeCell ref="A18:I18"/>
  </mergeCells>
  <hyperlinks>
    <hyperlink ref="A1" location="TOC!A1" display="Back"/>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U20"/>
  <sheetViews>
    <sheetView showGridLines="0" workbookViewId="0">
      <selection sqref="A1:B1"/>
    </sheetView>
  </sheetViews>
  <sheetFormatPr defaultColWidth="10.7109375" defaultRowHeight="15" customHeight="1" x14ac:dyDescent="0.25"/>
  <cols>
    <col min="1" max="1" width="45.7109375" style="5" customWidth="1"/>
    <col min="2" max="3" width="10.7109375" style="48"/>
    <col min="4" max="4" width="30.7109375" style="48" customWidth="1"/>
    <col min="5" max="16384" width="10.7109375" style="48"/>
  </cols>
  <sheetData>
    <row r="1" spans="1:21" ht="15" customHeight="1" x14ac:dyDescent="0.2">
      <c r="A1" s="844" t="s">
        <v>308</v>
      </c>
      <c r="B1" s="844"/>
      <c r="C1" s="186"/>
      <c r="D1" s="186"/>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300</v>
      </c>
      <c r="B2" s="830"/>
    </row>
    <row r="3" spans="1:21" ht="20.100000000000001" customHeight="1" x14ac:dyDescent="0.2">
      <c r="A3" s="74" t="s">
        <v>249</v>
      </c>
      <c r="B3" s="4" t="s">
        <v>234</v>
      </c>
    </row>
    <row r="4" spans="1:21" ht="15" customHeight="1" x14ac:dyDescent="0.2">
      <c r="A4" s="42" t="s">
        <v>9</v>
      </c>
      <c r="B4" s="126">
        <v>29285</v>
      </c>
      <c r="D4" s="127" t="s">
        <v>311</v>
      </c>
      <c r="E4" s="133">
        <f>B4/12994</f>
        <v>2.2537324919193473</v>
      </c>
      <c r="F4" s="73"/>
    </row>
    <row r="5" spans="1:21" ht="15" customHeight="1" x14ac:dyDescent="0.2">
      <c r="A5" s="127" t="s">
        <v>10</v>
      </c>
      <c r="B5" s="128">
        <v>5227</v>
      </c>
    </row>
    <row r="6" spans="1:21" ht="15" customHeight="1" x14ac:dyDescent="0.2">
      <c r="A6" s="127" t="s">
        <v>12</v>
      </c>
      <c r="B6" s="128">
        <v>17589</v>
      </c>
    </row>
    <row r="7" spans="1:21" ht="15" customHeight="1" x14ac:dyDescent="0.2">
      <c r="A7" s="127" t="s">
        <v>11</v>
      </c>
      <c r="B7" s="128">
        <v>1805</v>
      </c>
    </row>
    <row r="8" spans="1:21" ht="15" customHeight="1" thickBot="1" x14ac:dyDescent="0.25">
      <c r="A8" s="130" t="s">
        <v>13</v>
      </c>
      <c r="B8" s="131">
        <v>4664</v>
      </c>
    </row>
    <row r="9" spans="1:21" ht="30" customHeight="1" x14ac:dyDescent="0.2">
      <c r="A9" s="827" t="s">
        <v>261</v>
      </c>
      <c r="B9" s="827"/>
    </row>
    <row r="11" spans="1:21" ht="20.100000000000001" customHeight="1" x14ac:dyDescent="0.2">
      <c r="A11" s="921" t="s">
        <v>251</v>
      </c>
      <c r="B11" s="921"/>
      <c r="C11" s="921"/>
      <c r="D11" s="921"/>
      <c r="E11" s="921"/>
      <c r="F11" s="921"/>
      <c r="G11" s="921"/>
      <c r="H11" s="921"/>
      <c r="I11" s="921"/>
    </row>
    <row r="12" spans="1:21" ht="45" customHeight="1" x14ac:dyDescent="0.2">
      <c r="A12" s="920" t="s">
        <v>252</v>
      </c>
      <c r="B12" s="920"/>
      <c r="C12" s="920"/>
      <c r="D12" s="920"/>
      <c r="E12" s="920"/>
      <c r="F12" s="920"/>
      <c r="G12" s="920"/>
      <c r="H12" s="920"/>
      <c r="I12" s="920"/>
    </row>
    <row r="13" spans="1:21" ht="15" customHeight="1" x14ac:dyDescent="0.2">
      <c r="A13" s="920" t="s">
        <v>262</v>
      </c>
      <c r="B13" s="920"/>
      <c r="C13" s="920"/>
      <c r="D13" s="920"/>
      <c r="E13" s="920"/>
      <c r="F13" s="920"/>
      <c r="G13" s="920"/>
      <c r="H13" s="920"/>
      <c r="I13" s="920"/>
    </row>
    <row r="14" spans="1:21" ht="30" customHeight="1" x14ac:dyDescent="0.2">
      <c r="A14" s="920" t="s">
        <v>263</v>
      </c>
      <c r="B14" s="920"/>
      <c r="C14" s="920"/>
      <c r="D14" s="920"/>
      <c r="E14" s="920"/>
      <c r="F14" s="920"/>
      <c r="G14" s="920"/>
      <c r="H14" s="920"/>
      <c r="I14" s="920"/>
    </row>
    <row r="15" spans="1:21" ht="45" customHeight="1" x14ac:dyDescent="0.25">
      <c r="A15" s="920" t="s">
        <v>264</v>
      </c>
      <c r="B15" s="920"/>
      <c r="C15" s="920"/>
      <c r="D15" s="920"/>
      <c r="E15" s="920"/>
      <c r="F15" s="920"/>
      <c r="G15" s="920"/>
      <c r="H15" s="920"/>
      <c r="I15" s="920"/>
    </row>
    <row r="16" spans="1:21" ht="15" customHeight="1" x14ac:dyDescent="0.2">
      <c r="A16" s="920" t="s">
        <v>265</v>
      </c>
      <c r="B16" s="920"/>
      <c r="C16" s="920"/>
      <c r="D16" s="920"/>
      <c r="E16" s="920"/>
      <c r="F16" s="920"/>
      <c r="G16" s="920"/>
      <c r="H16" s="920"/>
      <c r="I16" s="920"/>
    </row>
    <row r="17" spans="1:9" ht="45" customHeight="1" x14ac:dyDescent="0.2">
      <c r="A17" s="920" t="s">
        <v>266</v>
      </c>
      <c r="B17" s="920"/>
      <c r="C17" s="920"/>
      <c r="D17" s="920"/>
      <c r="E17" s="920"/>
      <c r="F17" s="920"/>
      <c r="G17" s="920"/>
      <c r="H17" s="920"/>
      <c r="I17" s="920"/>
    </row>
    <row r="18" spans="1:9" ht="30" customHeight="1" x14ac:dyDescent="0.2">
      <c r="A18" s="920" t="s">
        <v>267</v>
      </c>
      <c r="B18" s="920"/>
      <c r="C18" s="920"/>
      <c r="D18" s="920"/>
      <c r="E18" s="920"/>
      <c r="F18" s="920"/>
      <c r="G18" s="920"/>
      <c r="H18" s="920"/>
      <c r="I18" s="920"/>
    </row>
    <row r="19" spans="1:9" ht="30" customHeight="1" x14ac:dyDescent="0.2">
      <c r="A19" s="920" t="s">
        <v>268</v>
      </c>
      <c r="B19" s="920"/>
      <c r="C19" s="920"/>
      <c r="D19" s="920"/>
      <c r="E19" s="920"/>
      <c r="F19" s="920"/>
      <c r="G19" s="920"/>
      <c r="H19" s="920"/>
      <c r="I19" s="920"/>
    </row>
    <row r="20" spans="1:9" ht="15" customHeight="1" x14ac:dyDescent="0.2">
      <c r="A20" s="920" t="s">
        <v>260</v>
      </c>
      <c r="B20" s="920"/>
      <c r="C20" s="920"/>
      <c r="D20" s="920"/>
      <c r="E20" s="920"/>
      <c r="F20" s="920"/>
      <c r="G20" s="920"/>
      <c r="H20" s="920"/>
      <c r="I20" s="920"/>
    </row>
  </sheetData>
  <mergeCells count="13">
    <mergeCell ref="A1:B1"/>
    <mergeCell ref="A20:I20"/>
    <mergeCell ref="A11:I11"/>
    <mergeCell ref="A16:I16"/>
    <mergeCell ref="A17:I17"/>
    <mergeCell ref="A18:I18"/>
    <mergeCell ref="A19:I19"/>
    <mergeCell ref="A15:I15"/>
    <mergeCell ref="A2:B2"/>
    <mergeCell ref="A9:B9"/>
    <mergeCell ref="A12:I12"/>
    <mergeCell ref="A13:I13"/>
    <mergeCell ref="A14:I14"/>
  </mergeCells>
  <hyperlinks>
    <hyperlink ref="A1" location="TOC!A1" display="Back"/>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U18"/>
  <sheetViews>
    <sheetView showGridLines="0" workbookViewId="0">
      <selection sqref="A1:B1"/>
    </sheetView>
  </sheetViews>
  <sheetFormatPr defaultColWidth="10.7109375" defaultRowHeight="15" customHeight="1" x14ac:dyDescent="0.25"/>
  <cols>
    <col min="1" max="1" width="45.7109375" style="5" customWidth="1"/>
    <col min="2" max="3" width="10.7109375" style="48"/>
    <col min="4" max="4" width="30.7109375" style="48" customWidth="1"/>
    <col min="5" max="16384" width="10.7109375" style="48"/>
  </cols>
  <sheetData>
    <row r="1" spans="1:21" ht="15" customHeight="1" x14ac:dyDescent="0.2">
      <c r="A1" s="844" t="s">
        <v>308</v>
      </c>
      <c r="B1" s="844"/>
      <c r="C1" s="186"/>
      <c r="D1" s="186"/>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301</v>
      </c>
      <c r="B2" s="830"/>
    </row>
    <row r="3" spans="1:21" ht="20.100000000000001" customHeight="1" x14ac:dyDescent="0.2">
      <c r="A3" s="74" t="s">
        <v>249</v>
      </c>
      <c r="B3" s="4" t="s">
        <v>234</v>
      </c>
    </row>
    <row r="4" spans="1:21" ht="15" customHeight="1" x14ac:dyDescent="0.2">
      <c r="A4" s="42" t="s">
        <v>9</v>
      </c>
      <c r="B4" s="126">
        <v>439654</v>
      </c>
      <c r="D4" s="127" t="s">
        <v>311</v>
      </c>
      <c r="E4" s="133">
        <f>B4/152350</f>
        <v>2.8858155562848702</v>
      </c>
      <c r="F4" s="73"/>
    </row>
    <row r="5" spans="1:21" ht="15" customHeight="1" x14ac:dyDescent="0.2">
      <c r="A5" s="127" t="s">
        <v>10</v>
      </c>
      <c r="B5" s="128">
        <v>85868</v>
      </c>
    </row>
    <row r="6" spans="1:21" ht="15" customHeight="1" x14ac:dyDescent="0.2">
      <c r="A6" s="127" t="s">
        <v>12</v>
      </c>
      <c r="B6" s="128">
        <v>203251</v>
      </c>
    </row>
    <row r="7" spans="1:21" ht="15" customHeight="1" x14ac:dyDescent="0.2">
      <c r="A7" s="127" t="s">
        <v>11</v>
      </c>
      <c r="B7" s="128">
        <v>34089</v>
      </c>
    </row>
    <row r="8" spans="1:21" ht="15" customHeight="1" thickBot="1" x14ac:dyDescent="0.25">
      <c r="A8" s="130" t="s">
        <v>13</v>
      </c>
      <c r="B8" s="131">
        <v>116446</v>
      </c>
    </row>
    <row r="9" spans="1:21" ht="30" customHeight="1" x14ac:dyDescent="0.2">
      <c r="A9" s="827" t="s">
        <v>269</v>
      </c>
      <c r="B9" s="827"/>
    </row>
    <row r="11" spans="1:21" ht="20.100000000000001" customHeight="1" x14ac:dyDescent="0.2">
      <c r="A11" s="921" t="s">
        <v>251</v>
      </c>
      <c r="B11" s="921"/>
      <c r="C11" s="921"/>
      <c r="D11" s="921"/>
      <c r="E11" s="921"/>
      <c r="F11" s="921"/>
      <c r="G11" s="921"/>
      <c r="H11" s="921"/>
      <c r="I11" s="921"/>
    </row>
    <row r="12" spans="1:21" ht="45" customHeight="1" x14ac:dyDescent="0.2">
      <c r="A12" s="920" t="s">
        <v>252</v>
      </c>
      <c r="B12" s="920"/>
      <c r="C12" s="920"/>
      <c r="D12" s="920"/>
      <c r="E12" s="920"/>
      <c r="F12" s="920"/>
      <c r="G12" s="920"/>
      <c r="H12" s="920"/>
      <c r="I12" s="920"/>
    </row>
    <row r="13" spans="1:21" ht="15" customHeight="1" x14ac:dyDescent="0.2">
      <c r="A13" s="920" t="s">
        <v>270</v>
      </c>
      <c r="B13" s="920"/>
      <c r="C13" s="920"/>
      <c r="D13" s="920"/>
      <c r="E13" s="920"/>
      <c r="F13" s="920"/>
      <c r="G13" s="920"/>
      <c r="H13" s="920"/>
      <c r="I13" s="920"/>
    </row>
    <row r="14" spans="1:21" ht="30" customHeight="1" x14ac:dyDescent="0.2">
      <c r="A14" s="920" t="s">
        <v>271</v>
      </c>
      <c r="B14" s="920"/>
      <c r="C14" s="920"/>
      <c r="D14" s="920"/>
      <c r="E14" s="920"/>
      <c r="F14" s="920"/>
      <c r="G14" s="920"/>
      <c r="H14" s="920"/>
      <c r="I14" s="920"/>
    </row>
    <row r="15" spans="1:21" ht="15" customHeight="1" x14ac:dyDescent="0.2">
      <c r="A15" s="920" t="s">
        <v>272</v>
      </c>
      <c r="B15" s="920"/>
      <c r="C15" s="920"/>
      <c r="D15" s="920"/>
      <c r="E15" s="920"/>
      <c r="F15" s="920"/>
      <c r="G15" s="920"/>
      <c r="H15" s="920"/>
      <c r="I15" s="920"/>
    </row>
    <row r="16" spans="1:21" ht="15" customHeight="1" x14ac:dyDescent="0.2">
      <c r="A16" s="920" t="s">
        <v>273</v>
      </c>
      <c r="B16" s="920"/>
      <c r="C16" s="920"/>
      <c r="D16" s="920"/>
      <c r="E16" s="920"/>
      <c r="F16" s="920"/>
      <c r="G16" s="920"/>
      <c r="H16" s="920"/>
      <c r="I16" s="920"/>
    </row>
    <row r="17" spans="1:9" ht="30" customHeight="1" x14ac:dyDescent="0.2">
      <c r="A17" s="920" t="s">
        <v>274</v>
      </c>
      <c r="B17" s="920"/>
      <c r="C17" s="920"/>
      <c r="D17" s="920"/>
      <c r="E17" s="920"/>
      <c r="F17" s="920"/>
      <c r="G17" s="920"/>
      <c r="H17" s="920"/>
      <c r="I17" s="920"/>
    </row>
    <row r="18" spans="1:9" ht="15" customHeight="1" x14ac:dyDescent="0.2">
      <c r="A18" s="920" t="s">
        <v>260</v>
      </c>
      <c r="B18" s="920"/>
      <c r="C18" s="920"/>
      <c r="D18" s="920"/>
      <c r="E18" s="920"/>
      <c r="F18" s="920"/>
      <c r="G18" s="920"/>
      <c r="H18" s="920"/>
      <c r="I18" s="920"/>
    </row>
  </sheetData>
  <mergeCells count="11">
    <mergeCell ref="A1:B1"/>
    <mergeCell ref="A18:I18"/>
    <mergeCell ref="A16:I16"/>
    <mergeCell ref="A17:I17"/>
    <mergeCell ref="A2:B2"/>
    <mergeCell ref="A9:B9"/>
    <mergeCell ref="A12:I12"/>
    <mergeCell ref="A13:I13"/>
    <mergeCell ref="A14:I14"/>
    <mergeCell ref="A15:I15"/>
    <mergeCell ref="A11:I11"/>
  </mergeCells>
  <hyperlinks>
    <hyperlink ref="A1" location="TOC!A1" display="Back"/>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U16"/>
  <sheetViews>
    <sheetView showGridLines="0" workbookViewId="0">
      <selection sqref="A1:D1"/>
    </sheetView>
  </sheetViews>
  <sheetFormatPr defaultColWidth="10.7109375" defaultRowHeight="15" customHeight="1" x14ac:dyDescent="0.25"/>
  <cols>
    <col min="1" max="1" width="12.7109375" style="8" customWidth="1"/>
    <col min="2" max="4" width="12.7109375" style="16" customWidth="1"/>
    <col min="5" max="5" width="10.7109375" style="16"/>
    <col min="6" max="9" width="12.7109375" style="16" customWidth="1"/>
    <col min="10" max="16384" width="10.7109375" style="16"/>
  </cols>
  <sheetData>
    <row r="1" spans="1:21" ht="15" customHeight="1" x14ac:dyDescent="0.2">
      <c r="A1" s="844" t="s">
        <v>308</v>
      </c>
      <c r="B1" s="844"/>
      <c r="C1" s="844"/>
      <c r="D1" s="844"/>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302</v>
      </c>
      <c r="B2" s="830"/>
      <c r="C2" s="830"/>
      <c r="D2" s="830"/>
      <c r="F2" s="923" t="s">
        <v>26</v>
      </c>
      <c r="G2" s="923"/>
      <c r="H2" s="923"/>
      <c r="I2" s="923"/>
      <c r="J2" s="923"/>
      <c r="K2" s="923"/>
      <c r="L2" s="923"/>
    </row>
    <row r="3" spans="1:21" s="48" customFormat="1" ht="20.100000000000001" customHeight="1" x14ac:dyDescent="0.2">
      <c r="A3" s="74" t="s">
        <v>27</v>
      </c>
      <c r="B3" s="4" t="s">
        <v>6</v>
      </c>
      <c r="C3" s="4" t="s">
        <v>7</v>
      </c>
      <c r="D3" s="4" t="s">
        <v>8</v>
      </c>
      <c r="F3" s="136"/>
      <c r="G3" s="4" t="s">
        <v>6</v>
      </c>
      <c r="H3" s="4" t="s">
        <v>7</v>
      </c>
      <c r="I3" s="4" t="s">
        <v>8</v>
      </c>
    </row>
    <row r="4" spans="1:21" ht="15" customHeight="1" x14ac:dyDescent="0.2">
      <c r="A4" s="8">
        <v>2008</v>
      </c>
      <c r="B4" s="61">
        <v>101</v>
      </c>
      <c r="C4" s="61">
        <v>630</v>
      </c>
      <c r="D4" s="61">
        <v>39</v>
      </c>
      <c r="E4" s="135"/>
      <c r="F4" s="6" t="s">
        <v>6</v>
      </c>
      <c r="G4" s="24">
        <f>CORREL($B4:$B13,B4:B13)</f>
        <v>1.0000000000000002</v>
      </c>
      <c r="H4" s="24">
        <f t="shared" ref="H4:I4" si="0">CORREL($B4:$B13,C4:C13)</f>
        <v>0.98833045895077776</v>
      </c>
      <c r="I4" s="24">
        <f t="shared" si="0"/>
        <v>0.93816544408060254</v>
      </c>
    </row>
    <row r="5" spans="1:21" ht="15" customHeight="1" x14ac:dyDescent="0.2">
      <c r="A5" s="8">
        <v>2009</v>
      </c>
      <c r="B5" s="61">
        <v>889</v>
      </c>
      <c r="C5" s="61">
        <v>8816</v>
      </c>
      <c r="D5" s="61">
        <v>494</v>
      </c>
      <c r="E5" s="135"/>
      <c r="F5" s="6" t="s">
        <v>7</v>
      </c>
      <c r="G5" s="24">
        <f>CORREL(B4:B13,$C4:$C13)</f>
        <v>0.98833045895077776</v>
      </c>
      <c r="H5" s="24">
        <f t="shared" ref="H5:I5" si="1">CORREL(C4:C13,$C4:$C13)</f>
        <v>1</v>
      </c>
      <c r="I5" s="24">
        <f t="shared" si="1"/>
        <v>0.94957032578265665</v>
      </c>
    </row>
    <row r="6" spans="1:21" ht="15" customHeight="1" thickBot="1" x14ac:dyDescent="0.25">
      <c r="A6" s="8">
        <v>2010</v>
      </c>
      <c r="B6" s="61">
        <v>2149</v>
      </c>
      <c r="C6" s="61">
        <v>23821</v>
      </c>
      <c r="D6" s="61">
        <v>1145</v>
      </c>
      <c r="F6" s="3" t="s">
        <v>8</v>
      </c>
      <c r="G6" s="30">
        <f>CORREL(B4:B13,$D4:$D13)</f>
        <v>0.93816544408060254</v>
      </c>
      <c r="H6" s="30">
        <f t="shared" ref="H6:I6" si="2">CORREL(C4:C13,$D4:$D13)</f>
        <v>0.94957032578265665</v>
      </c>
      <c r="I6" s="30">
        <f t="shared" si="2"/>
        <v>1</v>
      </c>
    </row>
    <row r="7" spans="1:21" ht="15" customHeight="1" x14ac:dyDescent="0.2">
      <c r="A7" s="8">
        <v>2011</v>
      </c>
      <c r="B7" s="61">
        <v>3442</v>
      </c>
      <c r="C7" s="61">
        <v>37077</v>
      </c>
      <c r="D7" s="61">
        <v>1898</v>
      </c>
    </row>
    <row r="8" spans="1:21" ht="15" customHeight="1" x14ac:dyDescent="0.2">
      <c r="A8" s="8">
        <v>2012</v>
      </c>
      <c r="B8" s="61">
        <v>4494</v>
      </c>
      <c r="C8" s="61">
        <v>48101</v>
      </c>
      <c r="D8" s="61">
        <v>3442</v>
      </c>
    </row>
    <row r="9" spans="1:21" ht="15" customHeight="1" x14ac:dyDescent="0.2">
      <c r="A9" s="8">
        <v>2013</v>
      </c>
      <c r="B9" s="61">
        <v>5451</v>
      </c>
      <c r="C9" s="61">
        <v>56630</v>
      </c>
      <c r="D9" s="61">
        <v>4399</v>
      </c>
    </row>
    <row r="10" spans="1:21" ht="15" customHeight="1" x14ac:dyDescent="0.2">
      <c r="A10" s="8">
        <v>2014</v>
      </c>
      <c r="B10" s="61">
        <v>7065</v>
      </c>
      <c r="C10" s="61">
        <v>61196</v>
      </c>
      <c r="D10" s="61">
        <v>4827</v>
      </c>
    </row>
    <row r="11" spans="1:21" ht="15" customHeight="1" x14ac:dyDescent="0.2">
      <c r="A11" s="8">
        <v>2015</v>
      </c>
      <c r="B11" s="61">
        <v>7629</v>
      </c>
      <c r="C11" s="61">
        <v>67015</v>
      </c>
      <c r="D11" s="61">
        <v>5276</v>
      </c>
      <c r="E11" s="135"/>
    </row>
    <row r="12" spans="1:21" ht="15" customHeight="1" x14ac:dyDescent="0.2">
      <c r="A12" s="8">
        <v>2016</v>
      </c>
      <c r="B12" s="62">
        <v>7847</v>
      </c>
      <c r="C12" s="61">
        <v>68499</v>
      </c>
      <c r="D12" s="61">
        <v>4214</v>
      </c>
    </row>
    <row r="13" spans="1:21" ht="15" customHeight="1" x14ac:dyDescent="0.2">
      <c r="A13" s="8">
        <v>2017</v>
      </c>
      <c r="B13" s="62">
        <v>7628</v>
      </c>
      <c r="C13" s="62">
        <v>67869</v>
      </c>
      <c r="D13" s="62">
        <v>3551</v>
      </c>
    </row>
    <row r="14" spans="1:21" ht="20.100000000000001" customHeight="1" thickBot="1" x14ac:dyDescent="0.25">
      <c r="A14" s="144" t="s">
        <v>28</v>
      </c>
      <c r="B14" s="145">
        <f>SUM(B4:B13)</f>
        <v>46695</v>
      </c>
      <c r="C14" s="145">
        <f t="shared" ref="C14:D14" si="3">SUM(C4:C13)</f>
        <v>439654</v>
      </c>
      <c r="D14" s="145">
        <f t="shared" si="3"/>
        <v>29285</v>
      </c>
    </row>
    <row r="15" spans="1:21" ht="45" customHeight="1" x14ac:dyDescent="0.2">
      <c r="A15" s="922" t="s">
        <v>329</v>
      </c>
      <c r="B15" s="827"/>
      <c r="C15" s="827"/>
      <c r="D15" s="827"/>
      <c r="E15" s="18"/>
      <c r="F15" s="18"/>
    </row>
    <row r="16" spans="1:21" ht="45" customHeight="1" x14ac:dyDescent="0.2">
      <c r="A16" s="829" t="s">
        <v>29</v>
      </c>
      <c r="B16" s="829"/>
      <c r="C16" s="829"/>
      <c r="D16" s="829"/>
    </row>
  </sheetData>
  <mergeCells count="5">
    <mergeCell ref="A2:D2"/>
    <mergeCell ref="A15:D15"/>
    <mergeCell ref="A16:D16"/>
    <mergeCell ref="F2:L2"/>
    <mergeCell ref="A1:D1"/>
  </mergeCells>
  <hyperlinks>
    <hyperlink ref="A1" location="TOC!A1" display="Back"/>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U174"/>
  <sheetViews>
    <sheetView showGridLines="0" workbookViewId="0">
      <selection sqref="A1:F1"/>
    </sheetView>
  </sheetViews>
  <sheetFormatPr defaultColWidth="10.7109375" defaultRowHeight="15" customHeight="1" x14ac:dyDescent="0.25"/>
  <cols>
    <col min="1" max="1" width="25.7109375" style="8" customWidth="1"/>
    <col min="2" max="2" width="35.7109375" style="8" customWidth="1"/>
    <col min="3" max="3" width="40.7109375" style="8" customWidth="1"/>
    <col min="4" max="6" width="12.7109375" style="16" customWidth="1"/>
    <col min="7" max="7" width="10.7109375" style="137"/>
    <col min="8" max="11" width="12.7109375" style="16" customWidth="1"/>
    <col min="12" max="16384" width="10.7109375" style="137"/>
  </cols>
  <sheetData>
    <row r="1" spans="1:21" ht="15" customHeight="1" x14ac:dyDescent="0.2">
      <c r="A1" s="844" t="s">
        <v>308</v>
      </c>
      <c r="B1" s="844"/>
      <c r="C1" s="844"/>
      <c r="D1" s="844"/>
      <c r="E1" s="844"/>
      <c r="F1" s="844"/>
      <c r="G1" s="186"/>
      <c r="H1" s="186"/>
      <c r="I1" s="186"/>
      <c r="J1" s="186"/>
      <c r="K1" s="186"/>
      <c r="L1" s="186"/>
      <c r="M1" s="186"/>
      <c r="N1" s="186"/>
      <c r="O1" s="186"/>
      <c r="P1" s="186"/>
      <c r="Q1" s="186"/>
      <c r="R1" s="186"/>
      <c r="S1" s="186"/>
      <c r="T1" s="186"/>
      <c r="U1" s="186"/>
    </row>
    <row r="2" spans="1:21" ht="39.950000000000003" customHeight="1" thickBot="1" x14ac:dyDescent="0.3">
      <c r="A2" s="830" t="s">
        <v>30</v>
      </c>
      <c r="B2" s="830"/>
      <c r="C2" s="830"/>
      <c r="D2" s="830"/>
      <c r="E2" s="830"/>
      <c r="F2" s="830"/>
      <c r="H2" s="923" t="s">
        <v>26</v>
      </c>
      <c r="I2" s="923"/>
      <c r="J2" s="923"/>
      <c r="K2" s="923"/>
      <c r="L2" s="923"/>
      <c r="M2" s="923"/>
      <c r="N2" s="923"/>
    </row>
    <row r="3" spans="1:21" s="139" customFormat="1" ht="20.100000000000001" customHeight="1" x14ac:dyDescent="0.2">
      <c r="A3" s="74" t="s">
        <v>31</v>
      </c>
      <c r="B3" s="74" t="s">
        <v>32</v>
      </c>
      <c r="C3" s="74" t="s">
        <v>33</v>
      </c>
      <c r="D3" s="4" t="s">
        <v>6</v>
      </c>
      <c r="E3" s="4" t="s">
        <v>7</v>
      </c>
      <c r="F3" s="4" t="s">
        <v>8</v>
      </c>
      <c r="H3" s="136"/>
      <c r="I3" s="4" t="s">
        <v>6</v>
      </c>
      <c r="J3" s="4" t="s">
        <v>7</v>
      </c>
      <c r="K3" s="4" t="s">
        <v>8</v>
      </c>
    </row>
    <row r="4" spans="1:21" ht="15" customHeight="1" x14ac:dyDescent="0.2">
      <c r="A4" s="8" t="s">
        <v>34</v>
      </c>
      <c r="B4" s="8" t="s">
        <v>35</v>
      </c>
      <c r="C4" s="8" t="s">
        <v>36</v>
      </c>
      <c r="D4" s="140">
        <v>1</v>
      </c>
      <c r="E4" s="140">
        <v>20</v>
      </c>
      <c r="F4" s="140">
        <v>0</v>
      </c>
      <c r="H4" s="6" t="s">
        <v>6</v>
      </c>
      <c r="I4" s="24">
        <f>CORREL($D:$D,D:D)</f>
        <v>1.0000000000000002</v>
      </c>
      <c r="J4" s="24">
        <f>CORREL($D:$D,E:E)</f>
        <v>0.94161556430873694</v>
      </c>
      <c r="K4" s="24">
        <f>CORREL($D:$D,F:F)</f>
        <v>0.94401224981456977</v>
      </c>
    </row>
    <row r="5" spans="1:21" ht="15" customHeight="1" x14ac:dyDescent="0.2">
      <c r="A5" s="8" t="s">
        <v>34</v>
      </c>
      <c r="B5" s="8" t="s">
        <v>35</v>
      </c>
      <c r="C5" s="8" t="s">
        <v>37</v>
      </c>
      <c r="D5" s="140">
        <v>27</v>
      </c>
      <c r="E5" s="140">
        <v>102</v>
      </c>
      <c r="F5" s="140">
        <v>8</v>
      </c>
      <c r="H5" s="6" t="s">
        <v>7</v>
      </c>
      <c r="I5" s="24">
        <f>CORREL(D:D,$E:$E)</f>
        <v>0.94161556430873694</v>
      </c>
      <c r="J5" s="24">
        <f>CORREL(E:E,$E:$E)</f>
        <v>1</v>
      </c>
      <c r="K5" s="24">
        <f>CORREL(F:F,$E:$E)</f>
        <v>0.91349078821162311</v>
      </c>
    </row>
    <row r="6" spans="1:21" ht="15" customHeight="1" thickBot="1" x14ac:dyDescent="0.25">
      <c r="A6" s="8" t="s">
        <v>34</v>
      </c>
      <c r="B6" s="8" t="s">
        <v>35</v>
      </c>
      <c r="C6" s="8" t="s">
        <v>38</v>
      </c>
      <c r="D6" s="140">
        <v>0</v>
      </c>
      <c r="E6" s="140">
        <v>36</v>
      </c>
      <c r="F6" s="140">
        <v>2</v>
      </c>
      <c r="H6" s="3" t="s">
        <v>8</v>
      </c>
      <c r="I6" s="30">
        <f>CORREL(D:D,$F:$F)</f>
        <v>0.94401224981456977</v>
      </c>
      <c r="J6" s="30">
        <f>CORREL(E:E,$F:$F)</f>
        <v>0.91349078821162311</v>
      </c>
      <c r="K6" s="30">
        <f>CORREL(F:F,$F:$F)</f>
        <v>1.0000000000000002</v>
      </c>
    </row>
    <row r="7" spans="1:21" ht="15" customHeight="1" x14ac:dyDescent="0.2">
      <c r="A7" s="8" t="s">
        <v>34</v>
      </c>
      <c r="B7" s="8" t="s">
        <v>35</v>
      </c>
      <c r="C7" s="8" t="s">
        <v>39</v>
      </c>
      <c r="D7" s="140">
        <v>14</v>
      </c>
      <c r="E7" s="140">
        <v>293</v>
      </c>
      <c r="F7" s="140">
        <v>3</v>
      </c>
    </row>
    <row r="8" spans="1:21" ht="15" customHeight="1" x14ac:dyDescent="0.2">
      <c r="A8" s="8" t="s">
        <v>34</v>
      </c>
      <c r="B8" s="8" t="s">
        <v>35</v>
      </c>
      <c r="C8" s="8" t="s">
        <v>40</v>
      </c>
      <c r="D8" s="140">
        <v>2</v>
      </c>
      <c r="E8" s="140">
        <v>9</v>
      </c>
      <c r="F8" s="140">
        <v>0</v>
      </c>
    </row>
    <row r="9" spans="1:21" ht="15" customHeight="1" x14ac:dyDescent="0.2">
      <c r="A9" s="8" t="s">
        <v>34</v>
      </c>
      <c r="B9" s="8" t="s">
        <v>35</v>
      </c>
      <c r="C9" s="8" t="s">
        <v>41</v>
      </c>
      <c r="D9" s="140">
        <v>0</v>
      </c>
      <c r="E9" s="140">
        <v>8</v>
      </c>
      <c r="F9" s="140">
        <v>0</v>
      </c>
    </row>
    <row r="10" spans="1:21" ht="15" customHeight="1" x14ac:dyDescent="0.2">
      <c r="A10" s="8" t="s">
        <v>34</v>
      </c>
      <c r="B10" s="8" t="s">
        <v>35</v>
      </c>
      <c r="C10" s="8" t="s">
        <v>42</v>
      </c>
      <c r="D10" s="140">
        <v>51</v>
      </c>
      <c r="E10" s="140">
        <v>654</v>
      </c>
      <c r="F10" s="140">
        <v>70</v>
      </c>
    </row>
    <row r="11" spans="1:21" ht="15" customHeight="1" x14ac:dyDescent="0.2">
      <c r="A11" s="8" t="s">
        <v>34</v>
      </c>
      <c r="B11" s="8" t="s">
        <v>43</v>
      </c>
      <c r="C11" s="8" t="s">
        <v>44</v>
      </c>
      <c r="D11" s="140">
        <v>2</v>
      </c>
      <c r="E11" s="140">
        <v>35</v>
      </c>
      <c r="F11" s="140">
        <v>1</v>
      </c>
    </row>
    <row r="12" spans="1:21" ht="15" customHeight="1" x14ac:dyDescent="0.2">
      <c r="A12" s="8" t="s">
        <v>34</v>
      </c>
      <c r="B12" s="8" t="s">
        <v>43</v>
      </c>
      <c r="C12" s="8" t="s">
        <v>45</v>
      </c>
      <c r="D12" s="140">
        <v>0</v>
      </c>
      <c r="E12" s="140">
        <v>20</v>
      </c>
      <c r="F12" s="140">
        <v>0</v>
      </c>
    </row>
    <row r="13" spans="1:21" ht="15" customHeight="1" x14ac:dyDescent="0.2">
      <c r="A13" s="8" t="s">
        <v>34</v>
      </c>
      <c r="B13" s="8" t="s">
        <v>43</v>
      </c>
      <c r="C13" s="8" t="s">
        <v>46</v>
      </c>
      <c r="D13" s="140">
        <v>4</v>
      </c>
      <c r="E13" s="140">
        <v>10</v>
      </c>
      <c r="F13" s="140">
        <v>3</v>
      </c>
    </row>
    <row r="14" spans="1:21" ht="15" customHeight="1" x14ac:dyDescent="0.2">
      <c r="A14" s="8" t="s">
        <v>34</v>
      </c>
      <c r="B14" s="8" t="s">
        <v>43</v>
      </c>
      <c r="C14" s="8" t="s">
        <v>47</v>
      </c>
      <c r="D14" s="140">
        <v>1</v>
      </c>
      <c r="E14" s="140">
        <v>0</v>
      </c>
      <c r="F14" s="140">
        <v>0</v>
      </c>
    </row>
    <row r="15" spans="1:21" ht="15" customHeight="1" x14ac:dyDescent="0.2">
      <c r="A15" s="8" t="s">
        <v>34</v>
      </c>
      <c r="B15" s="8" t="s">
        <v>48</v>
      </c>
      <c r="C15" s="8" t="s">
        <v>49</v>
      </c>
      <c r="D15" s="140">
        <v>630</v>
      </c>
      <c r="E15" s="140">
        <v>6957</v>
      </c>
      <c r="F15" s="140">
        <v>594</v>
      </c>
    </row>
    <row r="16" spans="1:21" ht="15" customHeight="1" x14ac:dyDescent="0.2">
      <c r="A16" s="8" t="s">
        <v>34</v>
      </c>
      <c r="B16" s="8" t="s">
        <v>48</v>
      </c>
      <c r="C16" s="8" t="s">
        <v>50</v>
      </c>
      <c r="D16" s="140">
        <v>184</v>
      </c>
      <c r="E16" s="140">
        <v>2452</v>
      </c>
      <c r="F16" s="140">
        <v>92</v>
      </c>
    </row>
    <row r="17" spans="1:6" ht="15" customHeight="1" x14ac:dyDescent="0.2">
      <c r="A17" s="8" t="s">
        <v>34</v>
      </c>
      <c r="B17" s="8" t="s">
        <v>48</v>
      </c>
      <c r="C17" s="8" t="s">
        <v>51</v>
      </c>
      <c r="D17" s="140">
        <v>4</v>
      </c>
      <c r="E17" s="140">
        <v>118</v>
      </c>
      <c r="F17" s="140">
        <v>0</v>
      </c>
    </row>
    <row r="18" spans="1:6" ht="15" customHeight="1" x14ac:dyDescent="0.2">
      <c r="A18" s="8" t="s">
        <v>34</v>
      </c>
      <c r="B18" s="8" t="s">
        <v>48</v>
      </c>
      <c r="C18" s="8" t="s">
        <v>52</v>
      </c>
      <c r="D18" s="140">
        <v>12</v>
      </c>
      <c r="E18" s="140">
        <v>378</v>
      </c>
      <c r="F18" s="140">
        <v>10</v>
      </c>
    </row>
    <row r="19" spans="1:6" ht="15" customHeight="1" x14ac:dyDescent="0.2">
      <c r="A19" s="8" t="s">
        <v>34</v>
      </c>
      <c r="B19" s="8" t="s">
        <v>48</v>
      </c>
      <c r="C19" s="8" t="s">
        <v>53</v>
      </c>
      <c r="D19" s="140">
        <v>100</v>
      </c>
      <c r="E19" s="140">
        <v>4112</v>
      </c>
      <c r="F19" s="140">
        <v>84</v>
      </c>
    </row>
    <row r="20" spans="1:6" ht="15" customHeight="1" x14ac:dyDescent="0.2">
      <c r="A20" s="8" t="s">
        <v>34</v>
      </c>
      <c r="B20" s="8" t="s">
        <v>48</v>
      </c>
      <c r="C20" s="8" t="s">
        <v>54</v>
      </c>
      <c r="D20" s="140">
        <v>41</v>
      </c>
      <c r="E20" s="140">
        <v>1267</v>
      </c>
      <c r="F20" s="140">
        <v>12</v>
      </c>
    </row>
    <row r="21" spans="1:6" ht="15" customHeight="1" x14ac:dyDescent="0.2">
      <c r="A21" s="8" t="s">
        <v>34</v>
      </c>
      <c r="B21" s="8" t="s">
        <v>48</v>
      </c>
      <c r="C21" s="8" t="s">
        <v>55</v>
      </c>
      <c r="D21" s="140">
        <v>7</v>
      </c>
      <c r="E21" s="140">
        <v>137</v>
      </c>
      <c r="F21" s="140">
        <v>3</v>
      </c>
    </row>
    <row r="22" spans="1:6" ht="15" customHeight="1" x14ac:dyDescent="0.2">
      <c r="A22" s="8" t="s">
        <v>34</v>
      </c>
      <c r="B22" s="8" t="s">
        <v>56</v>
      </c>
      <c r="C22" s="8" t="s">
        <v>57</v>
      </c>
      <c r="D22" s="140">
        <v>1</v>
      </c>
      <c r="E22" s="140">
        <v>4</v>
      </c>
      <c r="F22" s="140">
        <v>0</v>
      </c>
    </row>
    <row r="23" spans="1:6" ht="15" customHeight="1" x14ac:dyDescent="0.2">
      <c r="A23" s="8" t="s">
        <v>34</v>
      </c>
      <c r="B23" s="8" t="s">
        <v>56</v>
      </c>
      <c r="C23" s="8" t="s">
        <v>58</v>
      </c>
      <c r="D23" s="140">
        <v>236</v>
      </c>
      <c r="E23" s="140">
        <v>6888</v>
      </c>
      <c r="F23" s="140">
        <v>258</v>
      </c>
    </row>
    <row r="24" spans="1:6" ht="15" customHeight="1" x14ac:dyDescent="0.2">
      <c r="A24" s="8" t="s">
        <v>34</v>
      </c>
      <c r="B24" s="8" t="s">
        <v>56</v>
      </c>
      <c r="C24" s="8" t="s">
        <v>59</v>
      </c>
      <c r="D24" s="140">
        <v>1</v>
      </c>
      <c r="E24" s="140">
        <v>134</v>
      </c>
      <c r="F24" s="140">
        <v>0</v>
      </c>
    </row>
    <row r="25" spans="1:6" ht="15" customHeight="1" x14ac:dyDescent="0.2">
      <c r="A25" s="8" t="s">
        <v>34</v>
      </c>
      <c r="B25" s="8" t="s">
        <v>56</v>
      </c>
      <c r="C25" s="8" t="s">
        <v>60</v>
      </c>
      <c r="D25" s="140">
        <v>0</v>
      </c>
      <c r="E25" s="140">
        <v>6</v>
      </c>
      <c r="F25" s="140">
        <v>0</v>
      </c>
    </row>
    <row r="26" spans="1:6" ht="15" customHeight="1" x14ac:dyDescent="0.2">
      <c r="A26" s="8" t="s">
        <v>34</v>
      </c>
      <c r="B26" s="8" t="s">
        <v>56</v>
      </c>
      <c r="C26" s="8" t="s">
        <v>61</v>
      </c>
      <c r="D26" s="140">
        <v>1</v>
      </c>
      <c r="E26" s="140">
        <v>110</v>
      </c>
      <c r="F26" s="140">
        <v>3</v>
      </c>
    </row>
    <row r="27" spans="1:6" ht="15" customHeight="1" x14ac:dyDescent="0.2">
      <c r="A27" s="8" t="s">
        <v>34</v>
      </c>
      <c r="B27" s="8" t="s">
        <v>56</v>
      </c>
      <c r="C27" s="8" t="s">
        <v>62</v>
      </c>
      <c r="D27" s="140">
        <v>3</v>
      </c>
      <c r="E27" s="140">
        <v>60</v>
      </c>
      <c r="F27" s="140">
        <v>0</v>
      </c>
    </row>
    <row r="28" spans="1:6" ht="15" customHeight="1" x14ac:dyDescent="0.2">
      <c r="A28" s="8" t="s">
        <v>34</v>
      </c>
      <c r="B28" s="8" t="s">
        <v>56</v>
      </c>
      <c r="C28" s="8" t="s">
        <v>63</v>
      </c>
      <c r="D28" s="140">
        <v>4</v>
      </c>
      <c r="E28" s="140">
        <v>38</v>
      </c>
      <c r="F28" s="140">
        <v>6</v>
      </c>
    </row>
    <row r="29" spans="1:6" ht="15" customHeight="1" x14ac:dyDescent="0.2">
      <c r="A29" s="8" t="s">
        <v>34</v>
      </c>
      <c r="B29" s="8" t="s">
        <v>56</v>
      </c>
      <c r="C29" s="8" t="s">
        <v>64</v>
      </c>
      <c r="D29" s="140">
        <v>2</v>
      </c>
      <c r="E29" s="140">
        <v>287</v>
      </c>
      <c r="F29" s="140">
        <v>1</v>
      </c>
    </row>
    <row r="30" spans="1:6" ht="15" customHeight="1" x14ac:dyDescent="0.2">
      <c r="A30" s="8" t="s">
        <v>34</v>
      </c>
      <c r="B30" s="8" t="s">
        <v>56</v>
      </c>
      <c r="C30" s="8" t="s">
        <v>65</v>
      </c>
      <c r="D30" s="140">
        <v>0</v>
      </c>
      <c r="E30" s="140">
        <v>87</v>
      </c>
      <c r="F30" s="140">
        <v>7</v>
      </c>
    </row>
    <row r="31" spans="1:6" ht="15" customHeight="1" x14ac:dyDescent="0.2">
      <c r="A31" s="8" t="s">
        <v>34</v>
      </c>
      <c r="B31" s="8" t="s">
        <v>56</v>
      </c>
      <c r="C31" s="8" t="s">
        <v>66</v>
      </c>
      <c r="D31" s="140">
        <v>0</v>
      </c>
      <c r="E31" s="140">
        <v>8</v>
      </c>
      <c r="F31" s="140">
        <v>0</v>
      </c>
    </row>
    <row r="32" spans="1:6" ht="15" customHeight="1" x14ac:dyDescent="0.2">
      <c r="A32" s="8" t="s">
        <v>34</v>
      </c>
      <c r="B32" s="8" t="s">
        <v>56</v>
      </c>
      <c r="C32" s="8" t="s">
        <v>67</v>
      </c>
      <c r="D32" s="140">
        <v>5</v>
      </c>
      <c r="E32" s="140">
        <v>91</v>
      </c>
      <c r="F32" s="140">
        <v>2</v>
      </c>
    </row>
    <row r="33" spans="1:6" ht="15" customHeight="1" x14ac:dyDescent="0.2">
      <c r="A33" s="8" t="s">
        <v>34</v>
      </c>
      <c r="B33" s="8" t="s">
        <v>56</v>
      </c>
      <c r="C33" s="8" t="s">
        <v>68</v>
      </c>
      <c r="D33" s="140">
        <v>0</v>
      </c>
      <c r="E33" s="140">
        <v>3</v>
      </c>
      <c r="F33" s="140">
        <v>0</v>
      </c>
    </row>
    <row r="34" spans="1:6" ht="15" customHeight="1" x14ac:dyDescent="0.2">
      <c r="A34" s="8" t="s">
        <v>34</v>
      </c>
      <c r="B34" s="8" t="s">
        <v>69</v>
      </c>
      <c r="C34" s="8" t="s">
        <v>70</v>
      </c>
      <c r="D34" s="140">
        <v>56</v>
      </c>
      <c r="E34" s="140">
        <v>963</v>
      </c>
      <c r="F34" s="140">
        <v>27</v>
      </c>
    </row>
    <row r="35" spans="1:6" ht="15" customHeight="1" x14ac:dyDescent="0.2">
      <c r="A35" s="8" t="s">
        <v>34</v>
      </c>
      <c r="B35" s="8" t="s">
        <v>69</v>
      </c>
      <c r="C35" s="8" t="s">
        <v>71</v>
      </c>
      <c r="D35" s="140">
        <v>1</v>
      </c>
      <c r="E35" s="140">
        <v>51</v>
      </c>
      <c r="F35" s="140">
        <v>0</v>
      </c>
    </row>
    <row r="36" spans="1:6" ht="15" customHeight="1" x14ac:dyDescent="0.2">
      <c r="A36" s="8" t="s">
        <v>34</v>
      </c>
      <c r="B36" s="8" t="s">
        <v>69</v>
      </c>
      <c r="C36" s="8" t="s">
        <v>72</v>
      </c>
      <c r="D36" s="140">
        <v>1</v>
      </c>
      <c r="E36" s="140">
        <v>17</v>
      </c>
      <c r="F36" s="140">
        <v>2</v>
      </c>
    </row>
    <row r="37" spans="1:6" ht="15" customHeight="1" x14ac:dyDescent="0.2">
      <c r="A37" s="8" t="s">
        <v>34</v>
      </c>
      <c r="B37" s="8" t="s">
        <v>69</v>
      </c>
      <c r="C37" s="8" t="s">
        <v>73</v>
      </c>
      <c r="D37" s="140">
        <v>1</v>
      </c>
      <c r="E37" s="140">
        <v>75</v>
      </c>
      <c r="F37" s="140">
        <v>2</v>
      </c>
    </row>
    <row r="38" spans="1:6" ht="15" customHeight="1" x14ac:dyDescent="0.2">
      <c r="A38" s="8" t="s">
        <v>34</v>
      </c>
      <c r="B38" s="8" t="s">
        <v>69</v>
      </c>
      <c r="C38" s="8" t="s">
        <v>74</v>
      </c>
      <c r="D38" s="140">
        <v>1</v>
      </c>
      <c r="E38" s="140">
        <v>94</v>
      </c>
      <c r="F38" s="140">
        <v>1</v>
      </c>
    </row>
    <row r="39" spans="1:6" ht="15" customHeight="1" x14ac:dyDescent="0.2">
      <c r="A39" s="8" t="s">
        <v>34</v>
      </c>
      <c r="B39" s="8" t="s">
        <v>69</v>
      </c>
      <c r="C39" s="8" t="s">
        <v>75</v>
      </c>
      <c r="D39" s="140">
        <v>123</v>
      </c>
      <c r="E39" s="140">
        <v>1460</v>
      </c>
      <c r="F39" s="140">
        <v>36</v>
      </c>
    </row>
    <row r="40" spans="1:6" ht="15" customHeight="1" x14ac:dyDescent="0.2">
      <c r="A40" s="8" t="s">
        <v>34</v>
      </c>
      <c r="B40" s="8" t="s">
        <v>69</v>
      </c>
      <c r="C40" s="8" t="s">
        <v>76</v>
      </c>
      <c r="D40" s="140">
        <v>8</v>
      </c>
      <c r="E40" s="140">
        <v>243</v>
      </c>
      <c r="F40" s="140">
        <v>6</v>
      </c>
    </row>
    <row r="41" spans="1:6" ht="15" customHeight="1" x14ac:dyDescent="0.2">
      <c r="A41" s="8" t="s">
        <v>34</v>
      </c>
      <c r="B41" s="8" t="s">
        <v>69</v>
      </c>
      <c r="C41" s="8" t="s">
        <v>77</v>
      </c>
      <c r="D41" s="140">
        <v>1</v>
      </c>
      <c r="E41" s="140">
        <v>103</v>
      </c>
      <c r="F41" s="140">
        <v>2</v>
      </c>
    </row>
    <row r="42" spans="1:6" ht="15" customHeight="1" x14ac:dyDescent="0.25">
      <c r="A42" s="8" t="s">
        <v>78</v>
      </c>
      <c r="B42" s="8" t="s">
        <v>79</v>
      </c>
      <c r="C42" s="8" t="s">
        <v>80</v>
      </c>
      <c r="D42" s="140">
        <v>2</v>
      </c>
      <c r="E42" s="140">
        <v>29</v>
      </c>
      <c r="F42" s="140">
        <v>2</v>
      </c>
    </row>
    <row r="43" spans="1:6" ht="15" customHeight="1" x14ac:dyDescent="0.25">
      <c r="A43" s="8" t="s">
        <v>78</v>
      </c>
      <c r="B43" s="8" t="s">
        <v>79</v>
      </c>
      <c r="C43" s="8" t="s">
        <v>81</v>
      </c>
      <c r="D43" s="140">
        <v>0</v>
      </c>
      <c r="E43" s="140">
        <v>0</v>
      </c>
      <c r="F43" s="140">
        <v>5</v>
      </c>
    </row>
    <row r="44" spans="1:6" ht="15" customHeight="1" x14ac:dyDescent="0.25">
      <c r="A44" s="8" t="s">
        <v>78</v>
      </c>
      <c r="B44" s="8" t="s">
        <v>79</v>
      </c>
      <c r="C44" s="8" t="s">
        <v>82</v>
      </c>
      <c r="D44" s="140">
        <v>0</v>
      </c>
      <c r="E44" s="140">
        <v>16</v>
      </c>
      <c r="F44" s="140">
        <v>2</v>
      </c>
    </row>
    <row r="45" spans="1:6" ht="15" customHeight="1" x14ac:dyDescent="0.25">
      <c r="A45" s="8" t="s">
        <v>78</v>
      </c>
      <c r="B45" s="8" t="s">
        <v>83</v>
      </c>
      <c r="C45" s="8" t="s">
        <v>84</v>
      </c>
      <c r="D45" s="140">
        <v>5</v>
      </c>
      <c r="E45" s="140">
        <v>57</v>
      </c>
      <c r="F45" s="140">
        <v>3</v>
      </c>
    </row>
    <row r="46" spans="1:6" ht="15" customHeight="1" x14ac:dyDescent="0.25">
      <c r="A46" s="8" t="s">
        <v>78</v>
      </c>
      <c r="B46" s="8" t="s">
        <v>83</v>
      </c>
      <c r="C46" s="8" t="s">
        <v>85</v>
      </c>
      <c r="D46" s="140">
        <v>0</v>
      </c>
      <c r="E46" s="140">
        <v>2</v>
      </c>
      <c r="F46" s="140">
        <v>4</v>
      </c>
    </row>
    <row r="47" spans="1:6" ht="15" customHeight="1" x14ac:dyDescent="0.25">
      <c r="A47" s="8" t="s">
        <v>78</v>
      </c>
      <c r="B47" s="8" t="s">
        <v>83</v>
      </c>
      <c r="C47" s="8" t="s">
        <v>86</v>
      </c>
      <c r="D47" s="140">
        <v>0</v>
      </c>
      <c r="E47" s="140">
        <v>1</v>
      </c>
      <c r="F47" s="140">
        <v>38</v>
      </c>
    </row>
    <row r="48" spans="1:6" ht="15" customHeight="1" x14ac:dyDescent="0.25">
      <c r="A48" s="8" t="s">
        <v>78</v>
      </c>
      <c r="B48" s="8" t="s">
        <v>83</v>
      </c>
      <c r="C48" s="8" t="s">
        <v>87</v>
      </c>
      <c r="D48" s="140">
        <v>1</v>
      </c>
      <c r="E48" s="140">
        <v>4</v>
      </c>
      <c r="F48" s="140">
        <v>71</v>
      </c>
    </row>
    <row r="49" spans="1:6" ht="15" customHeight="1" x14ac:dyDescent="0.25">
      <c r="A49" s="8" t="s">
        <v>78</v>
      </c>
      <c r="B49" s="8" t="s">
        <v>83</v>
      </c>
      <c r="C49" s="8" t="s">
        <v>88</v>
      </c>
      <c r="D49" s="140">
        <v>4</v>
      </c>
      <c r="E49" s="140">
        <v>1</v>
      </c>
      <c r="F49" s="140">
        <v>5</v>
      </c>
    </row>
    <row r="50" spans="1:6" ht="15" customHeight="1" x14ac:dyDescent="0.25">
      <c r="A50" s="8" t="s">
        <v>78</v>
      </c>
      <c r="B50" s="8" t="s">
        <v>89</v>
      </c>
      <c r="C50" s="8" t="s">
        <v>90</v>
      </c>
      <c r="D50" s="140">
        <v>26</v>
      </c>
      <c r="E50" s="140">
        <v>299</v>
      </c>
      <c r="F50" s="140">
        <v>177</v>
      </c>
    </row>
    <row r="51" spans="1:6" ht="15" customHeight="1" x14ac:dyDescent="0.25">
      <c r="A51" s="8" t="s">
        <v>78</v>
      </c>
      <c r="B51" s="8" t="s">
        <v>89</v>
      </c>
      <c r="C51" s="8" t="s">
        <v>91</v>
      </c>
      <c r="D51" s="140">
        <v>1</v>
      </c>
      <c r="E51" s="140">
        <v>1</v>
      </c>
      <c r="F51" s="140">
        <v>22</v>
      </c>
    </row>
    <row r="52" spans="1:6" ht="15" customHeight="1" x14ac:dyDescent="0.25">
      <c r="A52" s="8" t="s">
        <v>78</v>
      </c>
      <c r="B52" s="8" t="s">
        <v>89</v>
      </c>
      <c r="C52" s="8" t="s">
        <v>92</v>
      </c>
      <c r="D52" s="140">
        <v>0</v>
      </c>
      <c r="E52" s="140">
        <v>2</v>
      </c>
      <c r="F52" s="140">
        <v>3</v>
      </c>
    </row>
    <row r="53" spans="1:6" ht="15" customHeight="1" x14ac:dyDescent="0.25">
      <c r="A53" s="8" t="s">
        <v>78</v>
      </c>
      <c r="B53" s="8" t="s">
        <v>93</v>
      </c>
      <c r="C53" s="8" t="s">
        <v>94</v>
      </c>
      <c r="D53" s="140">
        <v>0</v>
      </c>
      <c r="E53" s="140">
        <v>0</v>
      </c>
      <c r="F53" s="140">
        <v>1</v>
      </c>
    </row>
    <row r="54" spans="1:6" ht="15" customHeight="1" x14ac:dyDescent="0.25">
      <c r="A54" s="8" t="s">
        <v>95</v>
      </c>
      <c r="B54" s="8" t="s">
        <v>96</v>
      </c>
      <c r="C54" s="8" t="s">
        <v>97</v>
      </c>
      <c r="D54" s="140">
        <v>6</v>
      </c>
      <c r="E54" s="140">
        <v>14</v>
      </c>
      <c r="F54" s="140">
        <v>1</v>
      </c>
    </row>
    <row r="55" spans="1:6" ht="15" customHeight="1" x14ac:dyDescent="0.25">
      <c r="A55" s="8" t="s">
        <v>95</v>
      </c>
      <c r="B55" s="8" t="s">
        <v>96</v>
      </c>
      <c r="C55" s="8" t="s">
        <v>98</v>
      </c>
      <c r="D55" s="140">
        <v>1</v>
      </c>
      <c r="E55" s="140">
        <v>13</v>
      </c>
      <c r="F55" s="140">
        <v>0</v>
      </c>
    </row>
    <row r="56" spans="1:6" ht="15" customHeight="1" x14ac:dyDescent="0.25">
      <c r="A56" s="8" t="s">
        <v>95</v>
      </c>
      <c r="B56" s="8" t="s">
        <v>96</v>
      </c>
      <c r="C56" s="8" t="s">
        <v>99</v>
      </c>
      <c r="D56" s="140">
        <v>7</v>
      </c>
      <c r="E56" s="140">
        <v>19</v>
      </c>
      <c r="F56" s="140">
        <v>9</v>
      </c>
    </row>
    <row r="57" spans="1:6" ht="15" customHeight="1" x14ac:dyDescent="0.25">
      <c r="A57" s="8" t="s">
        <v>95</v>
      </c>
      <c r="B57" s="8" t="s">
        <v>96</v>
      </c>
      <c r="C57" s="8" t="s">
        <v>100</v>
      </c>
      <c r="D57" s="140">
        <v>2</v>
      </c>
      <c r="E57" s="140">
        <v>23</v>
      </c>
      <c r="F57" s="140">
        <v>0</v>
      </c>
    </row>
    <row r="58" spans="1:6" ht="15" customHeight="1" x14ac:dyDescent="0.25">
      <c r="A58" s="8" t="s">
        <v>95</v>
      </c>
      <c r="B58" s="8" t="s">
        <v>96</v>
      </c>
      <c r="C58" s="8" t="s">
        <v>101</v>
      </c>
      <c r="D58" s="140">
        <v>16</v>
      </c>
      <c r="E58" s="140">
        <v>145</v>
      </c>
      <c r="F58" s="140">
        <v>2</v>
      </c>
    </row>
    <row r="59" spans="1:6" ht="15" customHeight="1" x14ac:dyDescent="0.25">
      <c r="A59" s="8" t="s">
        <v>95</v>
      </c>
      <c r="B59" s="8" t="s">
        <v>96</v>
      </c>
      <c r="C59" s="8" t="s">
        <v>102</v>
      </c>
      <c r="D59" s="140">
        <v>29</v>
      </c>
      <c r="E59" s="140">
        <v>82</v>
      </c>
      <c r="F59" s="140">
        <v>3</v>
      </c>
    </row>
    <row r="60" spans="1:6" ht="15" customHeight="1" x14ac:dyDescent="0.25">
      <c r="A60" s="8" t="s">
        <v>95</v>
      </c>
      <c r="B60" s="8" t="s">
        <v>96</v>
      </c>
      <c r="C60" s="8" t="s">
        <v>103</v>
      </c>
      <c r="D60" s="140">
        <v>3</v>
      </c>
      <c r="E60" s="140">
        <v>3</v>
      </c>
      <c r="F60" s="140">
        <v>0</v>
      </c>
    </row>
    <row r="61" spans="1:6" ht="15" customHeight="1" x14ac:dyDescent="0.25">
      <c r="A61" s="8" t="s">
        <v>95</v>
      </c>
      <c r="B61" s="8" t="s">
        <v>96</v>
      </c>
      <c r="C61" s="8" t="s">
        <v>104</v>
      </c>
      <c r="D61" s="140">
        <v>0</v>
      </c>
      <c r="E61" s="140">
        <v>3</v>
      </c>
      <c r="F61" s="140">
        <v>0</v>
      </c>
    </row>
    <row r="62" spans="1:6" ht="15" customHeight="1" x14ac:dyDescent="0.25">
      <c r="A62" s="8" t="s">
        <v>95</v>
      </c>
      <c r="B62" s="8" t="s">
        <v>96</v>
      </c>
      <c r="C62" s="8" t="s">
        <v>105</v>
      </c>
      <c r="D62" s="140">
        <v>0</v>
      </c>
      <c r="E62" s="140">
        <v>3</v>
      </c>
      <c r="F62" s="140">
        <v>1</v>
      </c>
    </row>
    <row r="63" spans="1:6" ht="15" customHeight="1" x14ac:dyDescent="0.25">
      <c r="A63" s="8" t="s">
        <v>95</v>
      </c>
      <c r="B63" s="8" t="s">
        <v>96</v>
      </c>
      <c r="C63" s="8" t="s">
        <v>106</v>
      </c>
      <c r="D63" s="140">
        <v>0</v>
      </c>
      <c r="E63" s="140">
        <v>2</v>
      </c>
      <c r="F63" s="140">
        <v>0</v>
      </c>
    </row>
    <row r="64" spans="1:6" ht="15" customHeight="1" x14ac:dyDescent="0.25">
      <c r="A64" s="8" t="s">
        <v>95</v>
      </c>
      <c r="B64" s="8" t="s">
        <v>107</v>
      </c>
      <c r="C64" s="8" t="s">
        <v>108</v>
      </c>
      <c r="D64" s="140">
        <v>7</v>
      </c>
      <c r="E64" s="140">
        <v>188</v>
      </c>
      <c r="F64" s="140">
        <v>11</v>
      </c>
    </row>
    <row r="65" spans="1:6" ht="15" customHeight="1" x14ac:dyDescent="0.25">
      <c r="A65" s="8" t="s">
        <v>95</v>
      </c>
      <c r="B65" s="8" t="s">
        <v>107</v>
      </c>
      <c r="C65" s="8" t="s">
        <v>109</v>
      </c>
      <c r="D65" s="140">
        <v>1</v>
      </c>
      <c r="E65" s="140">
        <v>2</v>
      </c>
      <c r="F65" s="140">
        <v>4</v>
      </c>
    </row>
    <row r="66" spans="1:6" ht="15" customHeight="1" x14ac:dyDescent="0.25">
      <c r="A66" s="8" t="s">
        <v>95</v>
      </c>
      <c r="B66" s="8" t="s">
        <v>107</v>
      </c>
      <c r="C66" s="8" t="s">
        <v>110</v>
      </c>
      <c r="D66" s="140">
        <v>6</v>
      </c>
      <c r="E66" s="140">
        <v>114</v>
      </c>
      <c r="F66" s="140">
        <v>14</v>
      </c>
    </row>
    <row r="67" spans="1:6" ht="15" customHeight="1" x14ac:dyDescent="0.25">
      <c r="A67" s="8" t="s">
        <v>95</v>
      </c>
      <c r="B67" s="8" t="s">
        <v>107</v>
      </c>
      <c r="C67" s="8" t="s">
        <v>111</v>
      </c>
      <c r="D67" s="140">
        <v>27</v>
      </c>
      <c r="E67" s="140">
        <v>298</v>
      </c>
      <c r="F67" s="140">
        <v>10</v>
      </c>
    </row>
    <row r="68" spans="1:6" ht="15" customHeight="1" x14ac:dyDescent="0.25">
      <c r="A68" s="8" t="s">
        <v>95</v>
      </c>
      <c r="B68" s="8" t="s">
        <v>107</v>
      </c>
      <c r="C68" s="8" t="s">
        <v>112</v>
      </c>
      <c r="D68" s="140">
        <v>5</v>
      </c>
      <c r="E68" s="140">
        <v>261</v>
      </c>
      <c r="F68" s="140">
        <v>4</v>
      </c>
    </row>
    <row r="69" spans="1:6" ht="15" customHeight="1" x14ac:dyDescent="0.25">
      <c r="A69" s="8" t="s">
        <v>95</v>
      </c>
      <c r="B69" s="8" t="s">
        <v>107</v>
      </c>
      <c r="C69" s="8" t="s">
        <v>113</v>
      </c>
      <c r="D69" s="140">
        <v>6</v>
      </c>
      <c r="E69" s="140">
        <v>49</v>
      </c>
      <c r="F69" s="140">
        <v>5</v>
      </c>
    </row>
    <row r="70" spans="1:6" ht="15" customHeight="1" x14ac:dyDescent="0.25">
      <c r="A70" s="8" t="s">
        <v>95</v>
      </c>
      <c r="B70" s="8" t="s">
        <v>107</v>
      </c>
      <c r="C70" s="8" t="s">
        <v>114</v>
      </c>
      <c r="D70" s="140">
        <v>7</v>
      </c>
      <c r="E70" s="140">
        <v>15</v>
      </c>
      <c r="F70" s="140">
        <v>7</v>
      </c>
    </row>
    <row r="71" spans="1:6" ht="15" customHeight="1" x14ac:dyDescent="0.25">
      <c r="A71" s="8" t="s">
        <v>95</v>
      </c>
      <c r="B71" s="8" t="s">
        <v>107</v>
      </c>
      <c r="C71" s="8" t="s">
        <v>115</v>
      </c>
      <c r="D71" s="140">
        <v>16</v>
      </c>
      <c r="E71" s="140">
        <v>164</v>
      </c>
      <c r="F71" s="140">
        <v>23</v>
      </c>
    </row>
    <row r="72" spans="1:6" ht="15" customHeight="1" x14ac:dyDescent="0.25">
      <c r="A72" s="8" t="s">
        <v>95</v>
      </c>
      <c r="B72" s="8" t="s">
        <v>107</v>
      </c>
      <c r="C72" s="8" t="s">
        <v>116</v>
      </c>
      <c r="D72" s="140">
        <v>3</v>
      </c>
      <c r="E72" s="140">
        <v>7</v>
      </c>
      <c r="F72" s="140">
        <v>23</v>
      </c>
    </row>
    <row r="73" spans="1:6" ht="15" customHeight="1" x14ac:dyDescent="0.25">
      <c r="A73" s="8" t="s">
        <v>95</v>
      </c>
      <c r="B73" s="8" t="s">
        <v>107</v>
      </c>
      <c r="C73" s="8" t="s">
        <v>117</v>
      </c>
      <c r="D73" s="140">
        <v>7</v>
      </c>
      <c r="E73" s="140">
        <v>8</v>
      </c>
      <c r="F73" s="140">
        <v>2</v>
      </c>
    </row>
    <row r="74" spans="1:6" ht="15" customHeight="1" x14ac:dyDescent="0.25">
      <c r="A74" s="8" t="s">
        <v>95</v>
      </c>
      <c r="B74" s="8" t="s">
        <v>107</v>
      </c>
      <c r="C74" s="8" t="s">
        <v>118</v>
      </c>
      <c r="D74" s="140">
        <v>10</v>
      </c>
      <c r="E74" s="140">
        <v>27</v>
      </c>
      <c r="F74" s="140">
        <v>36</v>
      </c>
    </row>
    <row r="75" spans="1:6" ht="15" customHeight="1" x14ac:dyDescent="0.25">
      <c r="A75" s="8" t="s">
        <v>95</v>
      </c>
      <c r="B75" s="8" t="s">
        <v>107</v>
      </c>
      <c r="C75" s="8" t="s">
        <v>119</v>
      </c>
      <c r="D75" s="140">
        <v>11</v>
      </c>
      <c r="E75" s="140">
        <v>143</v>
      </c>
      <c r="F75" s="140">
        <v>3</v>
      </c>
    </row>
    <row r="76" spans="1:6" ht="15" customHeight="1" x14ac:dyDescent="0.25">
      <c r="A76" s="8" t="s">
        <v>95</v>
      </c>
      <c r="B76" s="8" t="s">
        <v>107</v>
      </c>
      <c r="C76" s="8" t="s">
        <v>120</v>
      </c>
      <c r="D76" s="140">
        <v>9</v>
      </c>
      <c r="E76" s="140">
        <v>104</v>
      </c>
      <c r="F76" s="140">
        <v>2</v>
      </c>
    </row>
    <row r="77" spans="1:6" ht="15" customHeight="1" x14ac:dyDescent="0.25">
      <c r="A77" s="8" t="s">
        <v>95</v>
      </c>
      <c r="B77" s="8" t="s">
        <v>107</v>
      </c>
      <c r="C77" s="8" t="s">
        <v>121</v>
      </c>
      <c r="D77" s="140">
        <v>12</v>
      </c>
      <c r="E77" s="140">
        <v>124</v>
      </c>
      <c r="F77" s="140">
        <v>7</v>
      </c>
    </row>
    <row r="78" spans="1:6" ht="15" customHeight="1" x14ac:dyDescent="0.25">
      <c r="A78" s="8" t="s">
        <v>95</v>
      </c>
      <c r="B78" s="8" t="s">
        <v>107</v>
      </c>
      <c r="C78" s="8" t="s">
        <v>122</v>
      </c>
      <c r="D78" s="140">
        <v>0</v>
      </c>
      <c r="E78" s="140">
        <v>1</v>
      </c>
      <c r="F78" s="140">
        <v>0</v>
      </c>
    </row>
    <row r="79" spans="1:6" ht="15" customHeight="1" x14ac:dyDescent="0.25">
      <c r="A79" s="8" t="s">
        <v>123</v>
      </c>
      <c r="B79" s="8" t="s">
        <v>124</v>
      </c>
      <c r="C79" s="8" t="s">
        <v>124</v>
      </c>
      <c r="D79" s="140">
        <v>12</v>
      </c>
      <c r="E79" s="140">
        <v>40</v>
      </c>
      <c r="F79" s="140">
        <v>17</v>
      </c>
    </row>
    <row r="80" spans="1:6" ht="15" customHeight="1" x14ac:dyDescent="0.25">
      <c r="A80" s="8" t="s">
        <v>123</v>
      </c>
      <c r="B80" s="8" t="s">
        <v>125</v>
      </c>
      <c r="C80" s="8" t="s">
        <v>125</v>
      </c>
      <c r="D80" s="140">
        <v>4466</v>
      </c>
      <c r="E80" s="140">
        <v>37942</v>
      </c>
      <c r="F80" s="140">
        <v>3585</v>
      </c>
    </row>
    <row r="81" spans="1:8" ht="15" customHeight="1" x14ac:dyDescent="0.25">
      <c r="A81" s="8" t="s">
        <v>1</v>
      </c>
      <c r="B81" s="8" t="s">
        <v>126</v>
      </c>
      <c r="C81" s="8" t="s">
        <v>127</v>
      </c>
      <c r="D81" s="140">
        <v>127</v>
      </c>
      <c r="E81" s="140">
        <v>695</v>
      </c>
      <c r="F81" s="140">
        <v>25</v>
      </c>
      <c r="G81" s="138"/>
      <c r="H81" s="138"/>
    </row>
    <row r="82" spans="1:8" ht="15" customHeight="1" x14ac:dyDescent="0.25">
      <c r="A82" s="8" t="s">
        <v>1</v>
      </c>
      <c r="B82" s="8" t="s">
        <v>126</v>
      </c>
      <c r="C82" s="8" t="s">
        <v>128</v>
      </c>
      <c r="D82" s="140">
        <v>1782</v>
      </c>
      <c r="E82" s="140">
        <v>24572</v>
      </c>
      <c r="F82" s="140">
        <v>1537</v>
      </c>
      <c r="H82" s="137"/>
    </row>
    <row r="83" spans="1:8" ht="15" customHeight="1" x14ac:dyDescent="0.25">
      <c r="A83" s="8" t="s">
        <v>1</v>
      </c>
      <c r="B83" s="8" t="s">
        <v>126</v>
      </c>
      <c r="C83" s="8" t="s">
        <v>129</v>
      </c>
      <c r="D83" s="140">
        <v>261</v>
      </c>
      <c r="E83" s="140">
        <v>3950</v>
      </c>
      <c r="F83" s="140">
        <v>249</v>
      </c>
    </row>
    <row r="84" spans="1:8" ht="15" customHeight="1" x14ac:dyDescent="0.25">
      <c r="A84" s="8" t="s">
        <v>1</v>
      </c>
      <c r="B84" s="8" t="s">
        <v>126</v>
      </c>
      <c r="C84" s="8" t="s">
        <v>130</v>
      </c>
      <c r="D84" s="140">
        <v>3790</v>
      </c>
      <c r="E84" s="140">
        <v>32723</v>
      </c>
      <c r="F84" s="140">
        <v>3733</v>
      </c>
    </row>
    <row r="85" spans="1:8" ht="15" customHeight="1" x14ac:dyDescent="0.25">
      <c r="A85" s="8" t="s">
        <v>1</v>
      </c>
      <c r="B85" s="8" t="s">
        <v>126</v>
      </c>
      <c r="C85" s="8" t="s">
        <v>131</v>
      </c>
      <c r="D85" s="140">
        <v>1017</v>
      </c>
      <c r="E85" s="140">
        <v>5226</v>
      </c>
      <c r="F85" s="140">
        <v>746</v>
      </c>
    </row>
    <row r="86" spans="1:8" ht="15" customHeight="1" x14ac:dyDescent="0.25">
      <c r="A86" s="8" t="s">
        <v>1</v>
      </c>
      <c r="B86" s="8" t="s">
        <v>126</v>
      </c>
      <c r="C86" s="8" t="s">
        <v>132</v>
      </c>
      <c r="D86" s="140">
        <v>1419</v>
      </c>
      <c r="E86" s="140">
        <v>12169</v>
      </c>
      <c r="F86" s="140">
        <v>1530</v>
      </c>
    </row>
    <row r="87" spans="1:8" ht="15" customHeight="1" x14ac:dyDescent="0.25">
      <c r="A87" s="8" t="s">
        <v>1</v>
      </c>
      <c r="B87" s="8" t="s">
        <v>126</v>
      </c>
      <c r="C87" s="8" t="s">
        <v>133</v>
      </c>
      <c r="D87" s="140">
        <v>17</v>
      </c>
      <c r="E87" s="140">
        <v>201</v>
      </c>
      <c r="F87" s="140">
        <v>12</v>
      </c>
    </row>
    <row r="88" spans="1:8" ht="15" customHeight="1" x14ac:dyDescent="0.25">
      <c r="A88" s="8" t="s">
        <v>1</v>
      </c>
      <c r="B88" s="8" t="s">
        <v>126</v>
      </c>
      <c r="C88" s="8" t="s">
        <v>134</v>
      </c>
      <c r="D88" s="140">
        <v>113</v>
      </c>
      <c r="E88" s="140">
        <v>707</v>
      </c>
      <c r="F88" s="140">
        <v>302</v>
      </c>
    </row>
    <row r="89" spans="1:8" ht="15" customHeight="1" x14ac:dyDescent="0.25">
      <c r="A89" s="8" t="s">
        <v>1</v>
      </c>
      <c r="B89" s="8" t="s">
        <v>126</v>
      </c>
      <c r="C89" s="8" t="s">
        <v>135</v>
      </c>
      <c r="D89" s="140">
        <v>657</v>
      </c>
      <c r="E89" s="140">
        <v>3239</v>
      </c>
      <c r="F89" s="140">
        <v>180</v>
      </c>
    </row>
    <row r="90" spans="1:8" ht="15" customHeight="1" x14ac:dyDescent="0.25">
      <c r="A90" s="8" t="s">
        <v>1</v>
      </c>
      <c r="B90" s="8" t="s">
        <v>126</v>
      </c>
      <c r="C90" s="8" t="s">
        <v>136</v>
      </c>
      <c r="D90" s="140">
        <v>239</v>
      </c>
      <c r="E90" s="140">
        <v>3681</v>
      </c>
      <c r="F90" s="140">
        <v>169</v>
      </c>
    </row>
    <row r="91" spans="1:8" ht="15" customHeight="1" x14ac:dyDescent="0.25">
      <c r="A91" s="8" t="s">
        <v>1</v>
      </c>
      <c r="B91" s="8" t="s">
        <v>126</v>
      </c>
      <c r="C91" s="8" t="s">
        <v>137</v>
      </c>
      <c r="D91" s="140">
        <v>255</v>
      </c>
      <c r="E91" s="140">
        <v>4280</v>
      </c>
      <c r="F91" s="140">
        <v>72</v>
      </c>
    </row>
    <row r="92" spans="1:8" ht="15" customHeight="1" x14ac:dyDescent="0.25">
      <c r="A92" s="8" t="s">
        <v>1</v>
      </c>
      <c r="B92" s="8" t="s">
        <v>126</v>
      </c>
      <c r="C92" s="8" t="s">
        <v>138</v>
      </c>
      <c r="D92" s="140">
        <v>1340</v>
      </c>
      <c r="E92" s="140">
        <v>11774</v>
      </c>
      <c r="F92" s="140">
        <v>977</v>
      </c>
    </row>
    <row r="93" spans="1:8" ht="15" customHeight="1" x14ac:dyDescent="0.25">
      <c r="A93" s="8" t="s">
        <v>1</v>
      </c>
      <c r="B93" s="8" t="s">
        <v>139</v>
      </c>
      <c r="C93" s="8" t="s">
        <v>140</v>
      </c>
      <c r="D93" s="140">
        <v>378</v>
      </c>
      <c r="E93" s="140">
        <v>1501</v>
      </c>
      <c r="F93" s="140">
        <v>132</v>
      </c>
    </row>
    <row r="94" spans="1:8" ht="15" customHeight="1" x14ac:dyDescent="0.25">
      <c r="A94" s="8" t="s">
        <v>1</v>
      </c>
      <c r="B94" s="8" t="s">
        <v>139</v>
      </c>
      <c r="C94" s="8" t="s">
        <v>141</v>
      </c>
      <c r="D94" s="140">
        <v>141</v>
      </c>
      <c r="E94" s="140">
        <v>1961</v>
      </c>
      <c r="F94" s="140">
        <v>89</v>
      </c>
    </row>
    <row r="95" spans="1:8" ht="15" customHeight="1" x14ac:dyDescent="0.25">
      <c r="A95" s="8" t="s">
        <v>1</v>
      </c>
      <c r="B95" s="8" t="s">
        <v>139</v>
      </c>
      <c r="C95" s="8" t="s">
        <v>142</v>
      </c>
      <c r="D95" s="140">
        <v>526</v>
      </c>
      <c r="E95" s="140">
        <v>2686</v>
      </c>
      <c r="F95" s="140">
        <v>113</v>
      </c>
    </row>
    <row r="96" spans="1:8" ht="15" customHeight="1" x14ac:dyDescent="0.25">
      <c r="A96" s="8" t="s">
        <v>1</v>
      </c>
      <c r="B96" s="8" t="s">
        <v>139</v>
      </c>
      <c r="C96" s="8" t="s">
        <v>143</v>
      </c>
      <c r="D96" s="140">
        <v>1285</v>
      </c>
      <c r="E96" s="140">
        <v>14577</v>
      </c>
      <c r="F96" s="140">
        <v>573</v>
      </c>
    </row>
    <row r="97" spans="1:6" ht="15" customHeight="1" x14ac:dyDescent="0.25">
      <c r="A97" s="8" t="s">
        <v>1</v>
      </c>
      <c r="B97" s="8" t="s">
        <v>139</v>
      </c>
      <c r="C97" s="8" t="s">
        <v>144</v>
      </c>
      <c r="D97" s="140">
        <v>6</v>
      </c>
      <c r="E97" s="140">
        <v>328</v>
      </c>
      <c r="F97" s="140">
        <v>5</v>
      </c>
    </row>
    <row r="98" spans="1:6" ht="15" customHeight="1" x14ac:dyDescent="0.25">
      <c r="A98" s="8" t="s">
        <v>1</v>
      </c>
      <c r="B98" s="8" t="s">
        <v>139</v>
      </c>
      <c r="C98" s="8" t="s">
        <v>145</v>
      </c>
      <c r="D98" s="140">
        <v>54</v>
      </c>
      <c r="E98" s="140">
        <v>1661</v>
      </c>
      <c r="F98" s="140">
        <v>17</v>
      </c>
    </row>
    <row r="99" spans="1:6" ht="15" customHeight="1" x14ac:dyDescent="0.25">
      <c r="A99" s="8" t="s">
        <v>1</v>
      </c>
      <c r="B99" s="8" t="s">
        <v>139</v>
      </c>
      <c r="C99" s="8" t="s">
        <v>146</v>
      </c>
      <c r="D99" s="140">
        <v>129</v>
      </c>
      <c r="E99" s="140">
        <v>1195</v>
      </c>
      <c r="F99" s="140">
        <v>64</v>
      </c>
    </row>
    <row r="100" spans="1:6" ht="15" customHeight="1" x14ac:dyDescent="0.25">
      <c r="A100" s="8" t="s">
        <v>1</v>
      </c>
      <c r="B100" s="8" t="s">
        <v>139</v>
      </c>
      <c r="C100" s="8" t="s">
        <v>147</v>
      </c>
      <c r="D100" s="140">
        <v>71</v>
      </c>
      <c r="E100" s="140">
        <v>1798</v>
      </c>
      <c r="F100" s="140">
        <v>31</v>
      </c>
    </row>
    <row r="101" spans="1:6" ht="15" customHeight="1" x14ac:dyDescent="0.25">
      <c r="A101" s="8" t="s">
        <v>1</v>
      </c>
      <c r="B101" s="8" t="s">
        <v>139</v>
      </c>
      <c r="C101" s="8" t="s">
        <v>148</v>
      </c>
      <c r="D101" s="140">
        <v>1616</v>
      </c>
      <c r="E101" s="140">
        <v>11339</v>
      </c>
      <c r="F101" s="140">
        <v>682</v>
      </c>
    </row>
    <row r="102" spans="1:6" ht="15" customHeight="1" x14ac:dyDescent="0.25">
      <c r="A102" s="8" t="s">
        <v>1</v>
      </c>
      <c r="B102" s="8" t="s">
        <v>139</v>
      </c>
      <c r="C102" s="8" t="s">
        <v>149</v>
      </c>
      <c r="D102" s="140">
        <v>104</v>
      </c>
      <c r="E102" s="140">
        <v>311</v>
      </c>
      <c r="F102" s="140">
        <v>6</v>
      </c>
    </row>
    <row r="103" spans="1:6" ht="15" customHeight="1" x14ac:dyDescent="0.25">
      <c r="A103" s="8" t="s">
        <v>1</v>
      </c>
      <c r="B103" s="8" t="s">
        <v>139</v>
      </c>
      <c r="C103" s="8" t="s">
        <v>150</v>
      </c>
      <c r="D103" s="140">
        <v>574</v>
      </c>
      <c r="E103" s="140">
        <v>5299</v>
      </c>
      <c r="F103" s="140">
        <v>146</v>
      </c>
    </row>
    <row r="104" spans="1:6" ht="15" customHeight="1" x14ac:dyDescent="0.25">
      <c r="A104" s="8" t="s">
        <v>1</v>
      </c>
      <c r="B104" s="8" t="s">
        <v>139</v>
      </c>
      <c r="C104" s="8" t="s">
        <v>151</v>
      </c>
      <c r="D104" s="140">
        <v>2214</v>
      </c>
      <c r="E104" s="140">
        <v>5121</v>
      </c>
      <c r="F104" s="140">
        <v>755</v>
      </c>
    </row>
    <row r="105" spans="1:6" ht="15" customHeight="1" x14ac:dyDescent="0.25">
      <c r="A105" s="8" t="s">
        <v>1</v>
      </c>
      <c r="B105" s="8" t="s">
        <v>139</v>
      </c>
      <c r="C105" s="8" t="s">
        <v>152</v>
      </c>
      <c r="D105" s="140">
        <v>70</v>
      </c>
      <c r="E105" s="140">
        <v>868</v>
      </c>
      <c r="F105" s="140">
        <v>19</v>
      </c>
    </row>
    <row r="106" spans="1:6" ht="15" customHeight="1" x14ac:dyDescent="0.25">
      <c r="A106" s="8" t="s">
        <v>1</v>
      </c>
      <c r="B106" s="8" t="s">
        <v>139</v>
      </c>
      <c r="C106" s="8" t="s">
        <v>153</v>
      </c>
      <c r="D106" s="140">
        <v>308</v>
      </c>
      <c r="E106" s="140">
        <v>2303</v>
      </c>
      <c r="F106" s="140">
        <v>55</v>
      </c>
    </row>
    <row r="107" spans="1:6" ht="15" customHeight="1" x14ac:dyDescent="0.25">
      <c r="A107" s="8" t="s">
        <v>1</v>
      </c>
      <c r="B107" s="8" t="s">
        <v>139</v>
      </c>
      <c r="C107" s="8" t="s">
        <v>154</v>
      </c>
      <c r="D107" s="140">
        <v>1964</v>
      </c>
      <c r="E107" s="140">
        <v>21492</v>
      </c>
      <c r="F107" s="140">
        <v>1298</v>
      </c>
    </row>
    <row r="108" spans="1:6" ht="15" customHeight="1" x14ac:dyDescent="0.25">
      <c r="A108" s="8" t="s">
        <v>1</v>
      </c>
      <c r="B108" s="8" t="s">
        <v>139</v>
      </c>
      <c r="C108" s="8" t="s">
        <v>155</v>
      </c>
      <c r="D108" s="140">
        <v>3</v>
      </c>
      <c r="E108" s="140">
        <v>36</v>
      </c>
      <c r="F108" s="140">
        <v>2</v>
      </c>
    </row>
    <row r="109" spans="1:6" ht="15" customHeight="1" x14ac:dyDescent="0.25">
      <c r="A109" s="8" t="s">
        <v>1</v>
      </c>
      <c r="B109" s="8" t="s">
        <v>139</v>
      </c>
      <c r="C109" s="8" t="s">
        <v>156</v>
      </c>
      <c r="D109" s="140">
        <v>4890</v>
      </c>
      <c r="E109" s="140">
        <v>39994</v>
      </c>
      <c r="F109" s="140">
        <v>3009</v>
      </c>
    </row>
    <row r="110" spans="1:6" ht="15" customHeight="1" x14ac:dyDescent="0.25">
      <c r="A110" s="8" t="s">
        <v>1</v>
      </c>
      <c r="B110" s="8" t="s">
        <v>139</v>
      </c>
      <c r="C110" s="8" t="s">
        <v>157</v>
      </c>
      <c r="D110" s="140">
        <v>480</v>
      </c>
      <c r="E110" s="140">
        <v>7634</v>
      </c>
      <c r="F110" s="140">
        <v>265</v>
      </c>
    </row>
    <row r="111" spans="1:6" ht="15" customHeight="1" x14ac:dyDescent="0.25">
      <c r="A111" s="8" t="s">
        <v>1</v>
      </c>
      <c r="B111" s="8" t="s">
        <v>139</v>
      </c>
      <c r="C111" s="8" t="s">
        <v>158</v>
      </c>
      <c r="D111" s="140">
        <v>543</v>
      </c>
      <c r="E111" s="140">
        <v>3970</v>
      </c>
      <c r="F111" s="140">
        <v>177</v>
      </c>
    </row>
    <row r="112" spans="1:6" ht="15" customHeight="1" x14ac:dyDescent="0.25">
      <c r="A112" s="8" t="s">
        <v>1</v>
      </c>
      <c r="B112" s="8" t="s">
        <v>139</v>
      </c>
      <c r="C112" s="8" t="s">
        <v>159</v>
      </c>
      <c r="D112" s="140">
        <v>1463</v>
      </c>
      <c r="E112" s="140">
        <v>24980</v>
      </c>
      <c r="F112" s="140">
        <v>445</v>
      </c>
    </row>
    <row r="113" spans="1:6" ht="15" customHeight="1" x14ac:dyDescent="0.25">
      <c r="A113" s="8" t="s">
        <v>1</v>
      </c>
      <c r="B113" s="8" t="s">
        <v>139</v>
      </c>
      <c r="C113" s="8" t="s">
        <v>160</v>
      </c>
      <c r="D113" s="140">
        <v>257</v>
      </c>
      <c r="E113" s="140">
        <v>3962</v>
      </c>
      <c r="F113" s="140">
        <v>123</v>
      </c>
    </row>
    <row r="114" spans="1:6" ht="15" customHeight="1" x14ac:dyDescent="0.25">
      <c r="A114" s="8" t="s">
        <v>1</v>
      </c>
      <c r="B114" s="8" t="s">
        <v>139</v>
      </c>
      <c r="C114" s="8" t="s">
        <v>161</v>
      </c>
      <c r="D114" s="140">
        <v>107</v>
      </c>
      <c r="E114" s="140">
        <v>1676</v>
      </c>
      <c r="F114" s="140">
        <v>41</v>
      </c>
    </row>
    <row r="115" spans="1:6" ht="15" customHeight="1" x14ac:dyDescent="0.25">
      <c r="A115" s="8" t="s">
        <v>1</v>
      </c>
      <c r="B115" s="8" t="s">
        <v>139</v>
      </c>
      <c r="C115" s="8" t="s">
        <v>162</v>
      </c>
      <c r="D115" s="140">
        <v>179</v>
      </c>
      <c r="E115" s="140">
        <v>1766</v>
      </c>
      <c r="F115" s="140">
        <v>36</v>
      </c>
    </row>
    <row r="116" spans="1:6" ht="15" customHeight="1" x14ac:dyDescent="0.25">
      <c r="A116" s="8" t="s">
        <v>1</v>
      </c>
      <c r="B116" s="8" t="s">
        <v>139</v>
      </c>
      <c r="C116" s="8" t="s">
        <v>163</v>
      </c>
      <c r="D116" s="140">
        <v>153</v>
      </c>
      <c r="E116" s="140">
        <v>1881</v>
      </c>
      <c r="F116" s="140">
        <v>73</v>
      </c>
    </row>
    <row r="117" spans="1:6" ht="15" customHeight="1" x14ac:dyDescent="0.25">
      <c r="A117" s="8" t="s">
        <v>1</v>
      </c>
      <c r="B117" s="8" t="s">
        <v>139</v>
      </c>
      <c r="C117" s="8" t="s">
        <v>164</v>
      </c>
      <c r="D117" s="140">
        <v>404</v>
      </c>
      <c r="E117" s="140">
        <v>3927</v>
      </c>
      <c r="F117" s="140">
        <v>209</v>
      </c>
    </row>
    <row r="118" spans="1:6" ht="15" customHeight="1" x14ac:dyDescent="0.25">
      <c r="A118" s="8" t="s">
        <v>1</v>
      </c>
      <c r="B118" s="8" t="s">
        <v>139</v>
      </c>
      <c r="C118" s="8" t="s">
        <v>165</v>
      </c>
      <c r="D118" s="140">
        <v>589</v>
      </c>
      <c r="E118" s="140">
        <v>7046</v>
      </c>
      <c r="F118" s="140">
        <v>260</v>
      </c>
    </row>
    <row r="119" spans="1:6" ht="15" customHeight="1" x14ac:dyDescent="0.25">
      <c r="A119" s="8" t="s">
        <v>1</v>
      </c>
      <c r="B119" s="8" t="s">
        <v>139</v>
      </c>
      <c r="C119" s="8" t="s">
        <v>166</v>
      </c>
      <c r="D119" s="140">
        <v>1764</v>
      </c>
      <c r="E119" s="140">
        <v>10008</v>
      </c>
      <c r="F119" s="140">
        <v>775</v>
      </c>
    </row>
    <row r="120" spans="1:6" ht="15" customHeight="1" x14ac:dyDescent="0.25">
      <c r="A120" s="8" t="s">
        <v>1</v>
      </c>
      <c r="B120" s="8" t="s">
        <v>139</v>
      </c>
      <c r="C120" s="8" t="s">
        <v>167</v>
      </c>
      <c r="D120" s="140">
        <v>797</v>
      </c>
      <c r="E120" s="140">
        <v>4277</v>
      </c>
      <c r="F120" s="140">
        <v>276</v>
      </c>
    </row>
    <row r="121" spans="1:6" ht="15" customHeight="1" x14ac:dyDescent="0.25">
      <c r="A121" s="8" t="s">
        <v>1</v>
      </c>
      <c r="B121" s="8" t="s">
        <v>139</v>
      </c>
      <c r="C121" s="8" t="s">
        <v>168</v>
      </c>
      <c r="D121" s="140">
        <v>129</v>
      </c>
      <c r="E121" s="140">
        <v>741</v>
      </c>
      <c r="F121" s="140">
        <v>20</v>
      </c>
    </row>
    <row r="122" spans="1:6" ht="15" customHeight="1" x14ac:dyDescent="0.25">
      <c r="A122" s="8" t="s">
        <v>1</v>
      </c>
      <c r="B122" s="8" t="s">
        <v>139</v>
      </c>
      <c r="C122" s="8" t="s">
        <v>169</v>
      </c>
      <c r="D122" s="140">
        <v>264</v>
      </c>
      <c r="E122" s="140">
        <v>3094</v>
      </c>
      <c r="F122" s="140">
        <v>47</v>
      </c>
    </row>
    <row r="123" spans="1:6" ht="15" customHeight="1" x14ac:dyDescent="0.25">
      <c r="A123" s="8" t="s">
        <v>1</v>
      </c>
      <c r="B123" s="8" t="s">
        <v>139</v>
      </c>
      <c r="C123" s="8" t="s">
        <v>170</v>
      </c>
      <c r="D123" s="140">
        <v>600</v>
      </c>
      <c r="E123" s="140">
        <v>1958</v>
      </c>
      <c r="F123" s="140">
        <v>973</v>
      </c>
    </row>
    <row r="124" spans="1:6" ht="15" customHeight="1" x14ac:dyDescent="0.25">
      <c r="A124" s="8" t="s">
        <v>1</v>
      </c>
      <c r="B124" s="8" t="s">
        <v>139</v>
      </c>
      <c r="C124" s="8" t="s">
        <v>171</v>
      </c>
      <c r="D124" s="140">
        <v>427</v>
      </c>
      <c r="E124" s="140">
        <v>5539</v>
      </c>
      <c r="F124" s="140">
        <v>101</v>
      </c>
    </row>
    <row r="125" spans="1:6" ht="15" customHeight="1" x14ac:dyDescent="0.25">
      <c r="A125" s="8" t="s">
        <v>1</v>
      </c>
      <c r="B125" s="8" t="s">
        <v>172</v>
      </c>
      <c r="C125" s="8" t="s">
        <v>173</v>
      </c>
      <c r="D125" s="140">
        <v>70</v>
      </c>
      <c r="E125" s="140">
        <v>1821</v>
      </c>
      <c r="F125" s="140">
        <v>66</v>
      </c>
    </row>
    <row r="126" spans="1:6" ht="15" customHeight="1" x14ac:dyDescent="0.25">
      <c r="A126" s="8" t="s">
        <v>1</v>
      </c>
      <c r="B126" s="8" t="s">
        <v>172</v>
      </c>
      <c r="C126" s="8" t="s">
        <v>174</v>
      </c>
      <c r="D126" s="140">
        <v>125</v>
      </c>
      <c r="E126" s="140">
        <v>1373</v>
      </c>
      <c r="F126" s="140">
        <v>118</v>
      </c>
    </row>
    <row r="127" spans="1:6" ht="15" customHeight="1" x14ac:dyDescent="0.25">
      <c r="A127" s="8" t="s">
        <v>1</v>
      </c>
      <c r="B127" s="8" t="s">
        <v>172</v>
      </c>
      <c r="C127" s="8" t="s">
        <v>175</v>
      </c>
      <c r="D127" s="140">
        <v>342</v>
      </c>
      <c r="E127" s="140">
        <v>2521</v>
      </c>
      <c r="F127" s="140">
        <v>164</v>
      </c>
    </row>
    <row r="128" spans="1:6" ht="15" customHeight="1" x14ac:dyDescent="0.25">
      <c r="A128" s="8" t="s">
        <v>1</v>
      </c>
      <c r="B128" s="8" t="s">
        <v>172</v>
      </c>
      <c r="C128" s="8" t="s">
        <v>176</v>
      </c>
      <c r="D128" s="140">
        <v>797</v>
      </c>
      <c r="E128" s="140">
        <v>5636</v>
      </c>
      <c r="F128" s="140">
        <v>726</v>
      </c>
    </row>
    <row r="129" spans="1:6" ht="15" customHeight="1" x14ac:dyDescent="0.25">
      <c r="A129" s="8" t="s">
        <v>1</v>
      </c>
      <c r="B129" s="8" t="s">
        <v>172</v>
      </c>
      <c r="C129" s="8" t="s">
        <v>177</v>
      </c>
      <c r="D129" s="140">
        <v>0</v>
      </c>
      <c r="E129" s="140">
        <v>79</v>
      </c>
      <c r="F129" s="140">
        <v>0</v>
      </c>
    </row>
    <row r="130" spans="1:6" ht="15" customHeight="1" x14ac:dyDescent="0.25">
      <c r="A130" s="8" t="s">
        <v>1</v>
      </c>
      <c r="B130" s="8" t="s">
        <v>172</v>
      </c>
      <c r="C130" s="8" t="s">
        <v>178</v>
      </c>
      <c r="D130" s="140">
        <v>11</v>
      </c>
      <c r="E130" s="140">
        <v>85</v>
      </c>
      <c r="F130" s="140">
        <v>0</v>
      </c>
    </row>
    <row r="131" spans="1:6" ht="15" customHeight="1" x14ac:dyDescent="0.25">
      <c r="A131" s="8" t="s">
        <v>1</v>
      </c>
      <c r="B131" s="8" t="s">
        <v>172</v>
      </c>
      <c r="C131" s="8" t="s">
        <v>179</v>
      </c>
      <c r="D131" s="140">
        <v>126</v>
      </c>
      <c r="E131" s="140">
        <v>443</v>
      </c>
      <c r="F131" s="140">
        <v>18</v>
      </c>
    </row>
    <row r="132" spans="1:6" ht="15" customHeight="1" x14ac:dyDescent="0.25">
      <c r="A132" s="8" t="s">
        <v>1</v>
      </c>
      <c r="B132" s="8" t="s">
        <v>180</v>
      </c>
      <c r="C132" s="8" t="s">
        <v>181</v>
      </c>
      <c r="D132" s="140">
        <v>836</v>
      </c>
      <c r="E132" s="140">
        <v>3954</v>
      </c>
      <c r="F132" s="140">
        <v>353</v>
      </c>
    </row>
    <row r="133" spans="1:6" ht="15" customHeight="1" x14ac:dyDescent="0.25">
      <c r="A133" s="8" t="s">
        <v>1</v>
      </c>
      <c r="B133" s="8" t="s">
        <v>180</v>
      </c>
      <c r="C133" s="8" t="s">
        <v>182</v>
      </c>
      <c r="D133" s="140">
        <v>171</v>
      </c>
      <c r="E133" s="140">
        <v>1809</v>
      </c>
      <c r="F133" s="140">
        <v>25</v>
      </c>
    </row>
    <row r="134" spans="1:6" ht="15" customHeight="1" x14ac:dyDescent="0.25">
      <c r="A134" s="8" t="s">
        <v>1</v>
      </c>
      <c r="B134" s="8" t="s">
        <v>180</v>
      </c>
      <c r="C134" s="8" t="s">
        <v>183</v>
      </c>
      <c r="D134" s="140">
        <v>475</v>
      </c>
      <c r="E134" s="140">
        <v>1864</v>
      </c>
      <c r="F134" s="140">
        <v>127</v>
      </c>
    </row>
    <row r="135" spans="1:6" ht="15" customHeight="1" x14ac:dyDescent="0.25">
      <c r="A135" s="8" t="s">
        <v>1</v>
      </c>
      <c r="B135" s="8" t="s">
        <v>180</v>
      </c>
      <c r="C135" s="8" t="s">
        <v>184</v>
      </c>
      <c r="D135" s="140">
        <v>41</v>
      </c>
      <c r="E135" s="140">
        <v>1593</v>
      </c>
      <c r="F135" s="140">
        <v>10</v>
      </c>
    </row>
    <row r="136" spans="1:6" ht="15" customHeight="1" x14ac:dyDescent="0.25">
      <c r="A136" s="8" t="s">
        <v>1</v>
      </c>
      <c r="B136" s="8" t="s">
        <v>180</v>
      </c>
      <c r="C136" s="8" t="s">
        <v>185</v>
      </c>
      <c r="D136" s="140">
        <v>1500</v>
      </c>
      <c r="E136" s="140">
        <v>9156</v>
      </c>
      <c r="F136" s="140">
        <v>560</v>
      </c>
    </row>
    <row r="137" spans="1:6" ht="15" customHeight="1" x14ac:dyDescent="0.25">
      <c r="A137" s="8" t="s">
        <v>1</v>
      </c>
      <c r="B137" s="8" t="s">
        <v>180</v>
      </c>
      <c r="C137" s="8" t="s">
        <v>186</v>
      </c>
      <c r="D137" s="140">
        <v>88</v>
      </c>
      <c r="E137" s="140">
        <v>1258</v>
      </c>
      <c r="F137" s="140">
        <v>28</v>
      </c>
    </row>
    <row r="138" spans="1:6" ht="15" customHeight="1" x14ac:dyDescent="0.25">
      <c r="A138" s="8" t="s">
        <v>1</v>
      </c>
      <c r="B138" s="8" t="s">
        <v>180</v>
      </c>
      <c r="C138" s="8" t="s">
        <v>187</v>
      </c>
      <c r="D138" s="140">
        <v>30</v>
      </c>
      <c r="E138" s="140">
        <v>720</v>
      </c>
      <c r="F138" s="140">
        <v>16</v>
      </c>
    </row>
    <row r="139" spans="1:6" ht="15" customHeight="1" x14ac:dyDescent="0.25">
      <c r="A139" s="8" t="s">
        <v>1</v>
      </c>
      <c r="B139" s="8" t="s">
        <v>180</v>
      </c>
      <c r="C139" s="8" t="s">
        <v>188</v>
      </c>
      <c r="D139" s="140">
        <v>331</v>
      </c>
      <c r="E139" s="140">
        <v>5665</v>
      </c>
      <c r="F139" s="140">
        <v>62</v>
      </c>
    </row>
    <row r="140" spans="1:6" ht="15" customHeight="1" x14ac:dyDescent="0.25">
      <c r="A140" s="8" t="s">
        <v>189</v>
      </c>
      <c r="B140" s="8" t="s">
        <v>190</v>
      </c>
      <c r="C140" s="8" t="s">
        <v>191</v>
      </c>
      <c r="D140" s="140">
        <v>55</v>
      </c>
      <c r="E140" s="140">
        <v>453</v>
      </c>
      <c r="F140" s="140">
        <v>55</v>
      </c>
    </row>
    <row r="141" spans="1:6" ht="15" customHeight="1" x14ac:dyDescent="0.25">
      <c r="A141" s="8" t="s">
        <v>189</v>
      </c>
      <c r="B141" s="8" t="s">
        <v>190</v>
      </c>
      <c r="C141" s="8" t="s">
        <v>192</v>
      </c>
      <c r="D141" s="140">
        <v>5</v>
      </c>
      <c r="E141" s="140">
        <v>222</v>
      </c>
      <c r="F141" s="140">
        <v>7</v>
      </c>
    </row>
    <row r="142" spans="1:6" ht="15" customHeight="1" x14ac:dyDescent="0.25">
      <c r="A142" s="8" t="s">
        <v>189</v>
      </c>
      <c r="B142" s="8" t="s">
        <v>190</v>
      </c>
      <c r="C142" s="8" t="s">
        <v>193</v>
      </c>
      <c r="D142" s="140">
        <v>278</v>
      </c>
      <c r="E142" s="140">
        <v>1589</v>
      </c>
      <c r="F142" s="140">
        <v>282</v>
      </c>
    </row>
    <row r="143" spans="1:6" ht="15" customHeight="1" x14ac:dyDescent="0.25">
      <c r="A143" s="8" t="s">
        <v>189</v>
      </c>
      <c r="B143" s="8" t="s">
        <v>190</v>
      </c>
      <c r="C143" s="8" t="s">
        <v>194</v>
      </c>
      <c r="D143" s="140">
        <v>3</v>
      </c>
      <c r="E143" s="140">
        <v>156</v>
      </c>
      <c r="F143" s="140">
        <v>1</v>
      </c>
    </row>
    <row r="144" spans="1:6" ht="15" customHeight="1" x14ac:dyDescent="0.25">
      <c r="A144" s="8" t="s">
        <v>189</v>
      </c>
      <c r="B144" s="8" t="s">
        <v>190</v>
      </c>
      <c r="C144" s="8" t="s">
        <v>195</v>
      </c>
      <c r="D144" s="140">
        <v>54</v>
      </c>
      <c r="E144" s="140">
        <v>717</v>
      </c>
      <c r="F144" s="140">
        <v>22</v>
      </c>
    </row>
    <row r="145" spans="1:6" ht="15" customHeight="1" x14ac:dyDescent="0.25">
      <c r="A145" s="8" t="s">
        <v>189</v>
      </c>
      <c r="B145" s="8" t="s">
        <v>190</v>
      </c>
      <c r="C145" s="8" t="s">
        <v>196</v>
      </c>
      <c r="D145" s="140">
        <v>0</v>
      </c>
      <c r="E145" s="140">
        <v>27</v>
      </c>
      <c r="F145" s="140">
        <v>0</v>
      </c>
    </row>
    <row r="146" spans="1:6" ht="15" customHeight="1" x14ac:dyDescent="0.25">
      <c r="A146" s="8" t="s">
        <v>189</v>
      </c>
      <c r="B146" s="8" t="s">
        <v>190</v>
      </c>
      <c r="C146" s="8" t="s">
        <v>197</v>
      </c>
      <c r="D146" s="140">
        <v>0</v>
      </c>
      <c r="E146" s="140">
        <v>11</v>
      </c>
      <c r="F146" s="140">
        <v>0</v>
      </c>
    </row>
    <row r="147" spans="1:6" ht="15" customHeight="1" x14ac:dyDescent="0.25">
      <c r="A147" s="8" t="s">
        <v>189</v>
      </c>
      <c r="B147" s="8" t="s">
        <v>198</v>
      </c>
      <c r="C147" s="8" t="s">
        <v>199</v>
      </c>
      <c r="D147" s="140">
        <v>139</v>
      </c>
      <c r="E147" s="140">
        <v>4150</v>
      </c>
      <c r="F147" s="140">
        <v>89</v>
      </c>
    </row>
    <row r="148" spans="1:6" ht="15" customHeight="1" x14ac:dyDescent="0.25">
      <c r="A148" s="8" t="s">
        <v>189</v>
      </c>
      <c r="B148" s="8" t="s">
        <v>198</v>
      </c>
      <c r="C148" s="8" t="s">
        <v>200</v>
      </c>
      <c r="D148" s="140">
        <v>65</v>
      </c>
      <c r="E148" s="140">
        <v>3150</v>
      </c>
      <c r="F148" s="140">
        <v>61</v>
      </c>
    </row>
    <row r="149" spans="1:6" ht="15" customHeight="1" x14ac:dyDescent="0.25">
      <c r="A149" s="8" t="s">
        <v>189</v>
      </c>
      <c r="B149" s="8" t="s">
        <v>198</v>
      </c>
      <c r="C149" s="8" t="s">
        <v>201</v>
      </c>
      <c r="D149" s="140">
        <v>42</v>
      </c>
      <c r="E149" s="140">
        <v>524</v>
      </c>
      <c r="F149" s="140">
        <v>21</v>
      </c>
    </row>
    <row r="150" spans="1:6" ht="15" customHeight="1" x14ac:dyDescent="0.25">
      <c r="A150" s="8" t="s">
        <v>189</v>
      </c>
      <c r="B150" s="8" t="s">
        <v>198</v>
      </c>
      <c r="C150" s="8" t="s">
        <v>202</v>
      </c>
      <c r="D150" s="140">
        <v>218</v>
      </c>
      <c r="E150" s="140">
        <v>5027</v>
      </c>
      <c r="F150" s="140">
        <v>251</v>
      </c>
    </row>
    <row r="151" spans="1:6" ht="15" customHeight="1" x14ac:dyDescent="0.25">
      <c r="A151" s="8" t="s">
        <v>189</v>
      </c>
      <c r="B151" s="8" t="s">
        <v>198</v>
      </c>
      <c r="C151" s="8" t="s">
        <v>203</v>
      </c>
      <c r="D151" s="140">
        <v>278</v>
      </c>
      <c r="E151" s="140">
        <v>6662</v>
      </c>
      <c r="F151" s="140">
        <v>247</v>
      </c>
    </row>
    <row r="152" spans="1:6" ht="15" customHeight="1" x14ac:dyDescent="0.25">
      <c r="A152" s="8" t="s">
        <v>189</v>
      </c>
      <c r="B152" s="8" t="s">
        <v>198</v>
      </c>
      <c r="C152" s="8" t="s">
        <v>204</v>
      </c>
      <c r="D152" s="140">
        <v>4</v>
      </c>
      <c r="E152" s="140">
        <v>333</v>
      </c>
      <c r="F152" s="140">
        <v>7</v>
      </c>
    </row>
    <row r="153" spans="1:6" ht="15" customHeight="1" x14ac:dyDescent="0.25">
      <c r="A153" s="8" t="s">
        <v>189</v>
      </c>
      <c r="B153" s="8" t="s">
        <v>198</v>
      </c>
      <c r="C153" s="8" t="s">
        <v>205</v>
      </c>
      <c r="D153" s="140">
        <v>19</v>
      </c>
      <c r="E153" s="140">
        <v>867</v>
      </c>
      <c r="F153" s="140">
        <v>6</v>
      </c>
    </row>
    <row r="154" spans="1:6" ht="15" customHeight="1" x14ac:dyDescent="0.25">
      <c r="A154" s="8" t="s">
        <v>189</v>
      </c>
      <c r="B154" s="8" t="s">
        <v>206</v>
      </c>
      <c r="C154" s="8" t="s">
        <v>207</v>
      </c>
      <c r="D154" s="140">
        <v>63</v>
      </c>
      <c r="E154" s="140">
        <v>744</v>
      </c>
      <c r="F154" s="140">
        <v>13</v>
      </c>
    </row>
    <row r="155" spans="1:6" ht="15" customHeight="1" x14ac:dyDescent="0.25">
      <c r="A155" s="8" t="s">
        <v>189</v>
      </c>
      <c r="B155" s="8" t="s">
        <v>206</v>
      </c>
      <c r="C155" s="8" t="s">
        <v>208</v>
      </c>
      <c r="D155" s="140">
        <v>0</v>
      </c>
      <c r="E155" s="140">
        <v>17</v>
      </c>
      <c r="F155" s="140">
        <v>0</v>
      </c>
    </row>
    <row r="156" spans="1:6" ht="15" customHeight="1" x14ac:dyDescent="0.25">
      <c r="A156" s="8" t="s">
        <v>189</v>
      </c>
      <c r="B156" s="8" t="s">
        <v>206</v>
      </c>
      <c r="C156" s="8" t="s">
        <v>209</v>
      </c>
      <c r="D156" s="140">
        <v>14</v>
      </c>
      <c r="E156" s="140">
        <v>202</v>
      </c>
      <c r="F156" s="140">
        <v>3</v>
      </c>
    </row>
    <row r="157" spans="1:6" ht="15" customHeight="1" x14ac:dyDescent="0.25">
      <c r="A157" s="8" t="s">
        <v>189</v>
      </c>
      <c r="B157" s="8" t="s">
        <v>206</v>
      </c>
      <c r="C157" s="8" t="s">
        <v>210</v>
      </c>
      <c r="D157" s="140">
        <v>2</v>
      </c>
      <c r="E157" s="140">
        <v>21</v>
      </c>
      <c r="F157" s="140">
        <v>0</v>
      </c>
    </row>
    <row r="158" spans="1:6" ht="15" customHeight="1" x14ac:dyDescent="0.25">
      <c r="A158" s="8" t="s">
        <v>189</v>
      </c>
      <c r="B158" s="8" t="s">
        <v>206</v>
      </c>
      <c r="C158" s="8" t="s">
        <v>211</v>
      </c>
      <c r="D158" s="140">
        <v>0</v>
      </c>
      <c r="E158" s="140">
        <v>7</v>
      </c>
      <c r="F158" s="140">
        <v>0</v>
      </c>
    </row>
    <row r="159" spans="1:6" ht="15" customHeight="1" x14ac:dyDescent="0.25">
      <c r="A159" s="8" t="s">
        <v>189</v>
      </c>
      <c r="B159" s="8" t="s">
        <v>206</v>
      </c>
      <c r="C159" s="8" t="s">
        <v>212</v>
      </c>
      <c r="D159" s="140">
        <v>1</v>
      </c>
      <c r="E159" s="140">
        <v>0</v>
      </c>
      <c r="F159" s="140">
        <v>0</v>
      </c>
    </row>
    <row r="160" spans="1:6" ht="15" customHeight="1" x14ac:dyDescent="0.25">
      <c r="A160" s="8" t="s">
        <v>189</v>
      </c>
      <c r="B160" s="8" t="s">
        <v>213</v>
      </c>
      <c r="C160" s="8" t="s">
        <v>214</v>
      </c>
      <c r="D160" s="140">
        <v>7</v>
      </c>
      <c r="E160" s="140">
        <v>281</v>
      </c>
      <c r="F160" s="140">
        <v>15</v>
      </c>
    </row>
    <row r="161" spans="1:6" ht="15" customHeight="1" x14ac:dyDescent="0.25">
      <c r="A161" s="8" t="s">
        <v>189</v>
      </c>
      <c r="B161" s="8" t="s">
        <v>213</v>
      </c>
      <c r="C161" s="8" t="s">
        <v>215</v>
      </c>
      <c r="D161" s="140">
        <v>1</v>
      </c>
      <c r="E161" s="140">
        <v>55</v>
      </c>
      <c r="F161" s="140">
        <v>0</v>
      </c>
    </row>
    <row r="162" spans="1:6" ht="15" customHeight="1" x14ac:dyDescent="0.25">
      <c r="A162" s="8" t="s">
        <v>189</v>
      </c>
      <c r="B162" s="8" t="s">
        <v>213</v>
      </c>
      <c r="C162" s="8" t="s">
        <v>216</v>
      </c>
      <c r="D162" s="140">
        <v>4</v>
      </c>
      <c r="E162" s="140">
        <v>87</v>
      </c>
      <c r="F162" s="140">
        <v>1</v>
      </c>
    </row>
    <row r="163" spans="1:6" ht="15" customHeight="1" x14ac:dyDescent="0.25">
      <c r="A163" s="8" t="s">
        <v>189</v>
      </c>
      <c r="B163" s="8" t="s">
        <v>213</v>
      </c>
      <c r="C163" s="8" t="s">
        <v>217</v>
      </c>
      <c r="D163" s="140">
        <v>457</v>
      </c>
      <c r="E163" s="140">
        <v>2852</v>
      </c>
      <c r="F163" s="140">
        <v>39</v>
      </c>
    </row>
    <row r="164" spans="1:6" ht="15" customHeight="1" x14ac:dyDescent="0.25">
      <c r="A164" s="8" t="s">
        <v>189</v>
      </c>
      <c r="B164" s="8" t="s">
        <v>218</v>
      </c>
      <c r="C164" s="8" t="s">
        <v>219</v>
      </c>
      <c r="D164" s="140">
        <v>102</v>
      </c>
      <c r="E164" s="140">
        <v>1195</v>
      </c>
      <c r="F164" s="140">
        <v>36</v>
      </c>
    </row>
    <row r="165" spans="1:6" ht="15" customHeight="1" x14ac:dyDescent="0.25">
      <c r="A165" s="8" t="s">
        <v>189</v>
      </c>
      <c r="B165" s="8" t="s">
        <v>218</v>
      </c>
      <c r="C165" s="8" t="s">
        <v>220</v>
      </c>
      <c r="D165" s="140">
        <v>23</v>
      </c>
      <c r="E165" s="140">
        <v>503</v>
      </c>
      <c r="F165" s="140">
        <v>10</v>
      </c>
    </row>
    <row r="166" spans="1:6" ht="15" customHeight="1" x14ac:dyDescent="0.25">
      <c r="A166" s="8" t="s">
        <v>189</v>
      </c>
      <c r="B166" s="8" t="s">
        <v>218</v>
      </c>
      <c r="C166" s="8" t="s">
        <v>221</v>
      </c>
      <c r="D166" s="140">
        <v>2</v>
      </c>
      <c r="E166" s="140">
        <v>5</v>
      </c>
      <c r="F166" s="140">
        <v>0</v>
      </c>
    </row>
    <row r="167" spans="1:6" ht="15" customHeight="1" x14ac:dyDescent="0.25">
      <c r="A167" s="8" t="s">
        <v>189</v>
      </c>
      <c r="B167" s="8" t="s">
        <v>218</v>
      </c>
      <c r="C167" s="8" t="s">
        <v>222</v>
      </c>
      <c r="D167" s="140">
        <v>93</v>
      </c>
      <c r="E167" s="140">
        <v>2890</v>
      </c>
      <c r="F167" s="140">
        <v>59</v>
      </c>
    </row>
    <row r="168" spans="1:6" ht="15" customHeight="1" x14ac:dyDescent="0.25">
      <c r="A168" s="8" t="s">
        <v>189</v>
      </c>
      <c r="B168" s="8" t="s">
        <v>218</v>
      </c>
      <c r="C168" s="8" t="s">
        <v>223</v>
      </c>
      <c r="D168" s="140">
        <v>22</v>
      </c>
      <c r="E168" s="140">
        <v>440</v>
      </c>
      <c r="F168" s="140">
        <v>14</v>
      </c>
    </row>
    <row r="169" spans="1:6" ht="15" customHeight="1" x14ac:dyDescent="0.25">
      <c r="A169" s="8" t="s">
        <v>189</v>
      </c>
      <c r="B169" s="8" t="s">
        <v>218</v>
      </c>
      <c r="C169" s="8" t="s">
        <v>224</v>
      </c>
      <c r="D169" s="140">
        <v>6</v>
      </c>
      <c r="E169" s="140">
        <v>260</v>
      </c>
      <c r="F169" s="140">
        <v>9</v>
      </c>
    </row>
    <row r="170" spans="1:6" ht="15" customHeight="1" x14ac:dyDescent="0.25">
      <c r="A170" s="8" t="s">
        <v>189</v>
      </c>
      <c r="B170" s="8" t="s">
        <v>218</v>
      </c>
      <c r="C170" s="8" t="s">
        <v>225</v>
      </c>
      <c r="D170" s="140">
        <v>2</v>
      </c>
      <c r="E170" s="140">
        <v>14</v>
      </c>
      <c r="F170" s="140">
        <v>0</v>
      </c>
    </row>
    <row r="171" spans="1:6" ht="15" customHeight="1" x14ac:dyDescent="0.25">
      <c r="A171" s="8" t="s">
        <v>189</v>
      </c>
      <c r="B171" s="8" t="s">
        <v>218</v>
      </c>
      <c r="C171" s="8" t="s">
        <v>226</v>
      </c>
      <c r="D171" s="140">
        <v>5</v>
      </c>
      <c r="E171" s="140">
        <v>134</v>
      </c>
      <c r="F171" s="140">
        <v>15</v>
      </c>
    </row>
    <row r="172" spans="1:6" ht="15" customHeight="1" thickBot="1" x14ac:dyDescent="0.3">
      <c r="A172" s="44" t="s">
        <v>189</v>
      </c>
      <c r="B172" s="44" t="s">
        <v>218</v>
      </c>
      <c r="C172" s="44" t="s">
        <v>227</v>
      </c>
      <c r="D172" s="141">
        <v>49</v>
      </c>
      <c r="E172" s="141">
        <v>2400</v>
      </c>
      <c r="F172" s="141">
        <v>63</v>
      </c>
    </row>
    <row r="173" spans="1:6" ht="15" customHeight="1" x14ac:dyDescent="0.25">
      <c r="A173" s="827" t="s">
        <v>228</v>
      </c>
      <c r="B173" s="827"/>
      <c r="C173" s="827"/>
      <c r="D173" s="827"/>
      <c r="E173" s="827"/>
      <c r="F173" s="827"/>
    </row>
    <row r="174" spans="1:6" ht="15" customHeight="1" x14ac:dyDescent="0.25">
      <c r="A174" s="838" t="s">
        <v>29</v>
      </c>
      <c r="B174" s="838"/>
      <c r="C174" s="838"/>
      <c r="D174" s="838"/>
      <c r="E174" s="838"/>
      <c r="F174" s="838"/>
    </row>
  </sheetData>
  <mergeCells count="5">
    <mergeCell ref="A173:F173"/>
    <mergeCell ref="A174:F174"/>
    <mergeCell ref="A2:F2"/>
    <mergeCell ref="H2:N2"/>
    <mergeCell ref="A1:F1"/>
  </mergeCells>
  <hyperlinks>
    <hyperlink ref="A1" location="TOC!A1" display="Back"/>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20"/>
  <sheetViews>
    <sheetView showGridLines="0" zoomScaleNormal="100" workbookViewId="0">
      <selection sqref="A1:U1"/>
    </sheetView>
  </sheetViews>
  <sheetFormatPr defaultColWidth="10.7109375" defaultRowHeight="15" customHeight="1" x14ac:dyDescent="0.25"/>
  <cols>
    <col min="1" max="1" width="45.7109375" style="8" customWidth="1"/>
    <col min="2" max="2" width="1.7109375" style="16" customWidth="1"/>
    <col min="3" max="5" width="11.7109375" style="16" customWidth="1"/>
    <col min="6" max="6" width="1.7109375" style="16" customWidth="1"/>
    <col min="7" max="9" width="11.7109375" style="16" customWidth="1"/>
    <col min="10" max="10" width="1.7109375" style="16" customWidth="1"/>
    <col min="11" max="13" width="11.7109375" style="16" customWidth="1"/>
    <col min="14" max="14" width="1.7109375" style="16" customWidth="1"/>
    <col min="15" max="17" width="11.7109375" style="16" customWidth="1"/>
    <col min="18" max="18" width="1.7109375" style="16" customWidth="1"/>
    <col min="19" max="21" width="11.7109375" style="16" customWidth="1"/>
    <col min="22" max="16384" width="10.7109375" style="16"/>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ht="39.950000000000003" customHeight="1" thickBot="1" x14ac:dyDescent="0.3">
      <c r="A2" s="830" t="s">
        <v>310</v>
      </c>
      <c r="B2" s="830"/>
      <c r="C2" s="830"/>
      <c r="D2" s="830"/>
      <c r="E2" s="830"/>
      <c r="F2" s="830"/>
      <c r="G2" s="830"/>
      <c r="H2" s="830"/>
      <c r="I2" s="830"/>
      <c r="J2" s="830"/>
      <c r="K2" s="830"/>
      <c r="L2" s="830"/>
      <c r="M2" s="830"/>
      <c r="N2" s="830"/>
      <c r="O2" s="830"/>
      <c r="P2" s="830"/>
      <c r="Q2" s="830"/>
      <c r="R2" s="830"/>
      <c r="S2" s="830"/>
      <c r="T2" s="830"/>
      <c r="U2" s="830"/>
    </row>
    <row r="3" spans="1:21" s="48" customFormat="1" ht="20.100000000000001" customHeight="1" x14ac:dyDescent="0.25">
      <c r="A3" s="833" t="s">
        <v>5</v>
      </c>
      <c r="B3" s="12"/>
      <c r="C3" s="831" t="s">
        <v>0</v>
      </c>
      <c r="D3" s="831"/>
      <c r="E3" s="831"/>
      <c r="F3" s="831"/>
      <c r="G3" s="831"/>
      <c r="H3" s="831"/>
      <c r="I3" s="831"/>
      <c r="J3" s="12"/>
      <c r="K3" s="831" t="s">
        <v>381</v>
      </c>
      <c r="L3" s="831"/>
      <c r="M3" s="831"/>
      <c r="N3" s="831"/>
      <c r="O3" s="831"/>
      <c r="P3" s="831"/>
      <c r="Q3" s="831"/>
      <c r="R3" s="831"/>
      <c r="S3" s="831"/>
      <c r="T3" s="831"/>
      <c r="U3" s="831"/>
    </row>
    <row r="4" spans="1:21" s="48" customFormat="1" ht="50.1" customHeight="1" x14ac:dyDescent="0.25">
      <c r="A4" s="834"/>
      <c r="B4" s="49"/>
      <c r="C4" s="832" t="s">
        <v>2</v>
      </c>
      <c r="D4" s="832"/>
      <c r="E4" s="832"/>
      <c r="F4" s="49"/>
      <c r="G4" s="832" t="s">
        <v>24</v>
      </c>
      <c r="H4" s="832"/>
      <c r="I4" s="832"/>
      <c r="J4" s="49"/>
      <c r="K4" s="832" t="s">
        <v>2</v>
      </c>
      <c r="L4" s="832"/>
      <c r="M4" s="832"/>
      <c r="N4" s="49"/>
      <c r="O4" s="832" t="s">
        <v>24</v>
      </c>
      <c r="P4" s="832"/>
      <c r="Q4" s="832"/>
      <c r="R4" s="49"/>
      <c r="S4" s="832" t="s">
        <v>25</v>
      </c>
      <c r="T4" s="832"/>
      <c r="U4" s="832"/>
    </row>
    <row r="5" spans="1:21" s="48" customFormat="1" ht="20.100000000000001" customHeight="1" x14ac:dyDescent="0.25">
      <c r="A5" s="835"/>
      <c r="B5" s="50"/>
      <c r="C5" s="51" t="s">
        <v>6</v>
      </c>
      <c r="D5" s="52" t="s">
        <v>7</v>
      </c>
      <c r="E5" s="51" t="s">
        <v>8</v>
      </c>
      <c r="F5" s="53"/>
      <c r="G5" s="52" t="s">
        <v>6</v>
      </c>
      <c r="H5" s="54" t="s">
        <v>7</v>
      </c>
      <c r="I5" s="55" t="s">
        <v>8</v>
      </c>
      <c r="J5" s="53"/>
      <c r="K5" s="52" t="s">
        <v>6</v>
      </c>
      <c r="L5" s="54" t="s">
        <v>7</v>
      </c>
      <c r="M5" s="55" t="s">
        <v>8</v>
      </c>
      <c r="N5" s="50"/>
      <c r="O5" s="51" t="s">
        <v>6</v>
      </c>
      <c r="P5" s="52" t="s">
        <v>7</v>
      </c>
      <c r="Q5" s="51" t="s">
        <v>8</v>
      </c>
      <c r="R5" s="53"/>
      <c r="S5" s="52" t="s">
        <v>6</v>
      </c>
      <c r="T5" s="54" t="s">
        <v>7</v>
      </c>
      <c r="U5" s="55" t="s">
        <v>8</v>
      </c>
    </row>
    <row r="6" spans="1:21" ht="15" customHeight="1" x14ac:dyDescent="0.2">
      <c r="A6" s="42" t="s">
        <v>9</v>
      </c>
      <c r="B6" s="19"/>
      <c r="C6" s="56">
        <v>16498</v>
      </c>
      <c r="D6" s="56">
        <v>173524</v>
      </c>
      <c r="E6" s="56">
        <v>11395</v>
      </c>
      <c r="F6" s="20"/>
      <c r="G6" s="33">
        <v>2.7579100496999999E-2</v>
      </c>
      <c r="H6" s="33">
        <v>1.2937691616E-2</v>
      </c>
      <c r="I6" s="33">
        <v>1.5971917507E-2</v>
      </c>
      <c r="J6" s="20"/>
      <c r="K6" s="56">
        <v>13789</v>
      </c>
      <c r="L6" s="56">
        <v>133490</v>
      </c>
      <c r="M6" s="56">
        <v>8843</v>
      </c>
      <c r="N6" s="19"/>
      <c r="O6" s="33">
        <v>3.0314018420000002E-2</v>
      </c>
      <c r="P6" s="33">
        <v>1.5993707393E-2</v>
      </c>
      <c r="Q6" s="33">
        <v>1.8658826190000002E-2</v>
      </c>
      <c r="R6" s="20"/>
      <c r="S6" s="21">
        <v>2.0929760000000002</v>
      </c>
      <c r="T6" s="21">
        <v>1.0759030000000001</v>
      </c>
      <c r="U6" s="21">
        <v>1.3334779999999999</v>
      </c>
    </row>
    <row r="7" spans="1:21" ht="15" customHeight="1" x14ac:dyDescent="0.2">
      <c r="A7" s="8" t="s">
        <v>10</v>
      </c>
      <c r="C7" s="57">
        <v>5684</v>
      </c>
      <c r="D7" s="57">
        <v>34300</v>
      </c>
      <c r="E7" s="57">
        <v>1815</v>
      </c>
      <c r="F7" s="22"/>
      <c r="G7" s="36">
        <v>3.6593947922999998E-2</v>
      </c>
      <c r="H7" s="36">
        <v>1.5306122448E-2</v>
      </c>
      <c r="I7" s="36">
        <v>1.8181818180999999E-2</v>
      </c>
      <c r="J7" s="22"/>
      <c r="K7" s="57">
        <v>4843</v>
      </c>
      <c r="L7" s="57">
        <v>24485</v>
      </c>
      <c r="M7" s="61">
        <v>1340</v>
      </c>
      <c r="O7" s="36">
        <v>4.1503200495000003E-2</v>
      </c>
      <c r="P7" s="36">
        <v>2.0461507045000001E-2</v>
      </c>
      <c r="Q7" s="36">
        <v>2.3134328358E-2</v>
      </c>
      <c r="R7" s="22"/>
      <c r="S7" s="23">
        <v>2.8881739999999998</v>
      </c>
      <c r="T7" s="23">
        <v>1.373855</v>
      </c>
      <c r="U7" s="24">
        <v>1.5005409999999999</v>
      </c>
    </row>
    <row r="8" spans="1:21" ht="15" customHeight="1" x14ac:dyDescent="0.2">
      <c r="A8" s="7" t="s">
        <v>11</v>
      </c>
      <c r="B8" s="18"/>
      <c r="C8" s="58">
        <v>2393</v>
      </c>
      <c r="D8" s="58">
        <v>10487</v>
      </c>
      <c r="E8" s="57">
        <v>574</v>
      </c>
      <c r="F8" s="22"/>
      <c r="G8" s="36">
        <v>3.5102381947000001E-2</v>
      </c>
      <c r="H8" s="36">
        <v>1.4398779441000001E-2</v>
      </c>
      <c r="I8" s="36">
        <v>1.9163763066000001E-2</v>
      </c>
      <c r="J8" s="22"/>
      <c r="K8" s="61">
        <v>2012</v>
      </c>
      <c r="L8" s="61">
        <v>8566</v>
      </c>
      <c r="M8" s="61">
        <v>445</v>
      </c>
      <c r="N8" s="18"/>
      <c r="O8" s="15">
        <v>3.578528827E-2</v>
      </c>
      <c r="P8" s="15">
        <v>1.5993462526E-2</v>
      </c>
      <c r="Q8" s="36">
        <v>2.2471910112000001E-2</v>
      </c>
      <c r="R8" s="22"/>
      <c r="S8" s="24">
        <v>2.389211</v>
      </c>
      <c r="T8" s="24">
        <v>1.228586</v>
      </c>
      <c r="U8" s="24">
        <v>1.365046</v>
      </c>
    </row>
    <row r="9" spans="1:21" ht="15" customHeight="1" x14ac:dyDescent="0.2">
      <c r="A9" s="8" t="s">
        <v>12</v>
      </c>
      <c r="C9" s="58">
        <v>8421</v>
      </c>
      <c r="D9" s="58">
        <v>85069</v>
      </c>
      <c r="E9" s="58">
        <v>7055</v>
      </c>
      <c r="F9" s="13"/>
      <c r="G9" s="36">
        <v>1.9356370976999999E-2</v>
      </c>
      <c r="H9" s="36">
        <v>1.0097685408E-2</v>
      </c>
      <c r="I9" s="36">
        <v>1.5733522324E-2</v>
      </c>
      <c r="J9" s="13"/>
      <c r="K9" s="61">
        <v>6934</v>
      </c>
      <c r="L9" s="61">
        <v>69486</v>
      </c>
      <c r="M9" s="61">
        <v>5651</v>
      </c>
      <c r="O9" s="15">
        <v>2.0911450822000001E-2</v>
      </c>
      <c r="P9" s="15">
        <v>1.1728981377E-2</v>
      </c>
      <c r="Q9" s="15">
        <v>1.7519023181000001E-2</v>
      </c>
      <c r="R9" s="13"/>
      <c r="S9" s="24">
        <v>1.4531890000000001</v>
      </c>
      <c r="T9" s="24">
        <v>0.76548499999999997</v>
      </c>
      <c r="U9" s="24">
        <v>1.328484</v>
      </c>
    </row>
    <row r="10" spans="1:21" ht="15" customHeight="1" thickBot="1" x14ac:dyDescent="0.25">
      <c r="A10" s="8" t="s">
        <v>13</v>
      </c>
      <c r="B10" s="18"/>
      <c r="C10" s="57">
        <v>0</v>
      </c>
      <c r="D10" s="57">
        <v>43668</v>
      </c>
      <c r="E10" s="57">
        <v>1951</v>
      </c>
      <c r="F10" s="13"/>
      <c r="G10" s="36" t="s">
        <v>19</v>
      </c>
      <c r="H10" s="36">
        <v>1.6259045525000002E-2</v>
      </c>
      <c r="I10" s="36">
        <v>1.3839056892999999E-2</v>
      </c>
      <c r="J10" s="13"/>
      <c r="K10" s="57">
        <v>0</v>
      </c>
      <c r="L10" s="61">
        <v>30953</v>
      </c>
      <c r="M10" s="61">
        <v>1407</v>
      </c>
      <c r="N10" s="18"/>
      <c r="O10" s="36" t="s">
        <v>19</v>
      </c>
      <c r="P10" s="36">
        <v>2.2033405485000001E-2</v>
      </c>
      <c r="Q10" s="36">
        <v>1.7768301350000001E-2</v>
      </c>
      <c r="R10" s="13"/>
      <c r="S10" s="23" t="s">
        <v>19</v>
      </c>
      <c r="T10" s="24">
        <v>1.493088</v>
      </c>
      <c r="U10" s="24">
        <v>0.90812400000000004</v>
      </c>
    </row>
    <row r="11" spans="1:21" ht="15" customHeight="1" thickTop="1" x14ac:dyDescent="0.2">
      <c r="A11" s="43" t="s">
        <v>10</v>
      </c>
      <c r="B11" s="17"/>
      <c r="C11" s="59">
        <v>5684</v>
      </c>
      <c r="D11" s="59">
        <v>34300</v>
      </c>
      <c r="E11" s="59">
        <v>1815</v>
      </c>
      <c r="F11" s="25"/>
      <c r="G11" s="39">
        <v>3.6593947922999998E-2</v>
      </c>
      <c r="H11" s="39">
        <v>1.5306122448E-2</v>
      </c>
      <c r="I11" s="39">
        <v>1.8181818180999999E-2</v>
      </c>
      <c r="J11" s="25"/>
      <c r="K11" s="59">
        <v>4843</v>
      </c>
      <c r="L11" s="59">
        <v>24485</v>
      </c>
      <c r="M11" s="59">
        <v>1340</v>
      </c>
      <c r="N11" s="17"/>
      <c r="O11" s="39">
        <v>4.1503200495000003E-2</v>
      </c>
      <c r="P11" s="39">
        <v>2.0461507045000001E-2</v>
      </c>
      <c r="Q11" s="39">
        <v>2.3134328358E-2</v>
      </c>
      <c r="R11" s="25"/>
      <c r="S11" s="26">
        <v>2.8881739999999998</v>
      </c>
      <c r="T11" s="26">
        <v>1.373855</v>
      </c>
      <c r="U11" s="26">
        <v>1.5005409999999999</v>
      </c>
    </row>
    <row r="12" spans="1:21" ht="15" customHeight="1" x14ac:dyDescent="0.2">
      <c r="A12" s="45" t="s">
        <v>15</v>
      </c>
      <c r="B12" s="18"/>
      <c r="C12" s="58">
        <v>1115</v>
      </c>
      <c r="D12" s="58" t="s">
        <v>14</v>
      </c>
      <c r="E12" s="58" t="s">
        <v>14</v>
      </c>
      <c r="F12" s="13"/>
      <c r="G12" s="15">
        <v>6.3677130043999997E-2</v>
      </c>
      <c r="H12" s="15" t="s">
        <v>14</v>
      </c>
      <c r="I12" s="15" t="s">
        <v>14</v>
      </c>
      <c r="J12" s="13"/>
      <c r="K12" s="62">
        <v>916</v>
      </c>
      <c r="L12" s="58" t="s">
        <v>14</v>
      </c>
      <c r="M12" s="58" t="s">
        <v>14</v>
      </c>
      <c r="N12" s="18"/>
      <c r="O12" s="15">
        <v>7.0960698688999999E-2</v>
      </c>
      <c r="P12" s="15" t="s">
        <v>14</v>
      </c>
      <c r="Q12" s="15" t="s">
        <v>14</v>
      </c>
      <c r="R12" s="13"/>
      <c r="S12" s="27">
        <v>4.921805</v>
      </c>
      <c r="T12" s="71" t="s">
        <v>14</v>
      </c>
      <c r="U12" s="71" t="s">
        <v>14</v>
      </c>
    </row>
    <row r="13" spans="1:21" ht="15" customHeight="1" x14ac:dyDescent="0.2">
      <c r="A13" s="46" t="s">
        <v>16</v>
      </c>
      <c r="C13" s="57">
        <v>593</v>
      </c>
      <c r="D13" s="58" t="s">
        <v>14</v>
      </c>
      <c r="E13" s="58" t="s">
        <v>14</v>
      </c>
      <c r="F13" s="22"/>
      <c r="G13" s="36">
        <v>3.8785834738E-2</v>
      </c>
      <c r="H13" s="15" t="s">
        <v>14</v>
      </c>
      <c r="I13" s="15" t="s">
        <v>14</v>
      </c>
      <c r="J13" s="22"/>
      <c r="K13" s="61">
        <v>516</v>
      </c>
      <c r="L13" s="58" t="s">
        <v>14</v>
      </c>
      <c r="M13" s="58" t="s">
        <v>14</v>
      </c>
      <c r="O13" s="36">
        <v>4.4573643410000002E-2</v>
      </c>
      <c r="P13" s="36" t="s">
        <v>14</v>
      </c>
      <c r="Q13" s="36" t="s">
        <v>14</v>
      </c>
      <c r="R13" s="22"/>
      <c r="S13" s="24">
        <v>2.8826320000000001</v>
      </c>
      <c r="T13" s="23" t="s">
        <v>14</v>
      </c>
      <c r="U13" s="23" t="s">
        <v>14</v>
      </c>
    </row>
    <row r="14" spans="1:21" ht="15" customHeight="1" x14ac:dyDescent="0.2">
      <c r="A14" s="46" t="s">
        <v>17</v>
      </c>
      <c r="C14" s="57">
        <v>3538</v>
      </c>
      <c r="D14" s="58" t="s">
        <v>14</v>
      </c>
      <c r="E14" s="58" t="s">
        <v>14</v>
      </c>
      <c r="F14" s="22"/>
      <c r="G14" s="36">
        <v>2.3459581683999999E-2</v>
      </c>
      <c r="H14" s="15" t="s">
        <v>14</v>
      </c>
      <c r="I14" s="15" t="s">
        <v>14</v>
      </c>
      <c r="J14" s="22"/>
      <c r="K14" s="61">
        <v>3019</v>
      </c>
      <c r="L14" s="58" t="s">
        <v>14</v>
      </c>
      <c r="M14" s="58" t="s">
        <v>14</v>
      </c>
      <c r="O14" s="36">
        <v>2.7161311691999999E-2</v>
      </c>
      <c r="P14" s="36" t="s">
        <v>14</v>
      </c>
      <c r="Q14" s="36" t="s">
        <v>14</v>
      </c>
      <c r="R14" s="22"/>
      <c r="S14" s="24">
        <v>1.815069</v>
      </c>
      <c r="T14" s="23" t="s">
        <v>14</v>
      </c>
      <c r="U14" s="23" t="s">
        <v>14</v>
      </c>
    </row>
    <row r="15" spans="1:21" ht="15" customHeight="1" x14ac:dyDescent="0.2">
      <c r="A15" s="46" t="s">
        <v>18</v>
      </c>
      <c r="C15" s="57">
        <v>125</v>
      </c>
      <c r="D15" s="58" t="s">
        <v>14</v>
      </c>
      <c r="E15" s="58" t="s">
        <v>14</v>
      </c>
      <c r="F15" s="22"/>
      <c r="G15" s="36">
        <v>8.7999999999999995E-2</v>
      </c>
      <c r="H15" s="15" t="s">
        <v>14</v>
      </c>
      <c r="I15" s="15" t="s">
        <v>14</v>
      </c>
      <c r="J15" s="22"/>
      <c r="K15" s="61">
        <v>116</v>
      </c>
      <c r="L15" s="58" t="s">
        <v>14</v>
      </c>
      <c r="M15" s="58" t="s">
        <v>14</v>
      </c>
      <c r="O15" s="36">
        <v>9.4827586206E-2</v>
      </c>
      <c r="P15" s="36" t="s">
        <v>14</v>
      </c>
      <c r="Q15" s="36" t="s">
        <v>14</v>
      </c>
      <c r="R15" s="22"/>
      <c r="S15" s="24" t="s">
        <v>19</v>
      </c>
      <c r="T15" s="23" t="s">
        <v>14</v>
      </c>
      <c r="U15" s="23" t="s">
        <v>14</v>
      </c>
    </row>
    <row r="16" spans="1:21" ht="15" customHeight="1" x14ac:dyDescent="0.2">
      <c r="A16" s="46" t="s">
        <v>20</v>
      </c>
      <c r="C16" s="57">
        <v>245</v>
      </c>
      <c r="D16" s="58" t="s">
        <v>14</v>
      </c>
      <c r="E16" s="58" t="s">
        <v>14</v>
      </c>
      <c r="F16" s="22"/>
      <c r="G16" s="36">
        <v>4.0816326530000002E-2</v>
      </c>
      <c r="H16" s="15" t="s">
        <v>14</v>
      </c>
      <c r="I16" s="15" t="s">
        <v>14</v>
      </c>
      <c r="J16" s="22"/>
      <c r="K16" s="61">
        <v>213</v>
      </c>
      <c r="L16" s="58" t="s">
        <v>14</v>
      </c>
      <c r="M16" s="58" t="s">
        <v>14</v>
      </c>
      <c r="O16" s="36">
        <v>4.6948356806999998E-2</v>
      </c>
      <c r="P16" s="36" t="s">
        <v>14</v>
      </c>
      <c r="Q16" s="36" t="s">
        <v>14</v>
      </c>
      <c r="R16" s="22"/>
      <c r="S16" s="24" t="s">
        <v>19</v>
      </c>
      <c r="T16" s="23" t="s">
        <v>14</v>
      </c>
      <c r="U16" s="23" t="s">
        <v>14</v>
      </c>
    </row>
    <row r="17" spans="1:21" ht="15" customHeight="1" x14ac:dyDescent="0.2">
      <c r="A17" s="46" t="s">
        <v>21</v>
      </c>
      <c r="C17" s="57">
        <v>54</v>
      </c>
      <c r="D17" s="58" t="s">
        <v>14</v>
      </c>
      <c r="E17" s="58" t="s">
        <v>14</v>
      </c>
      <c r="F17" s="22"/>
      <c r="G17" s="123" t="s">
        <v>19</v>
      </c>
      <c r="H17" s="15" t="s">
        <v>14</v>
      </c>
      <c r="I17" s="15" t="s">
        <v>14</v>
      </c>
      <c r="J17" s="22"/>
      <c r="K17" s="61">
        <v>51</v>
      </c>
      <c r="L17" s="58" t="s">
        <v>14</v>
      </c>
      <c r="M17" s="58" t="s">
        <v>14</v>
      </c>
      <c r="O17" s="36" t="s">
        <v>19</v>
      </c>
      <c r="P17" s="36" t="s">
        <v>14</v>
      </c>
      <c r="Q17" s="36" t="s">
        <v>14</v>
      </c>
      <c r="R17" s="22"/>
      <c r="S17" s="24" t="s">
        <v>19</v>
      </c>
      <c r="T17" s="23" t="s">
        <v>14</v>
      </c>
      <c r="U17" s="23" t="s">
        <v>14</v>
      </c>
    </row>
    <row r="18" spans="1:21" ht="15" customHeight="1" thickBot="1" x14ac:dyDescent="0.25">
      <c r="A18" s="47" t="s">
        <v>22</v>
      </c>
      <c r="B18" s="28"/>
      <c r="C18" s="60">
        <v>14</v>
      </c>
      <c r="D18" s="58" t="s">
        <v>14</v>
      </c>
      <c r="E18" s="58" t="s">
        <v>14</v>
      </c>
      <c r="F18" s="29"/>
      <c r="G18" s="123" t="s">
        <v>19</v>
      </c>
      <c r="H18" s="15" t="s">
        <v>14</v>
      </c>
      <c r="I18" s="15" t="s">
        <v>14</v>
      </c>
      <c r="J18" s="29"/>
      <c r="K18" s="63">
        <v>12</v>
      </c>
      <c r="L18" s="58" t="s">
        <v>14</v>
      </c>
      <c r="M18" s="58" t="s">
        <v>14</v>
      </c>
      <c r="N18" s="28"/>
      <c r="O18" s="124" t="s">
        <v>19</v>
      </c>
      <c r="P18" s="124" t="s">
        <v>14</v>
      </c>
      <c r="Q18" s="124" t="s">
        <v>14</v>
      </c>
      <c r="R18" s="29"/>
      <c r="S18" s="30" t="s">
        <v>19</v>
      </c>
      <c r="T18" s="72" t="s">
        <v>14</v>
      </c>
      <c r="U18" s="72" t="s">
        <v>14</v>
      </c>
    </row>
    <row r="19" spans="1:21" ht="75" customHeight="1" x14ac:dyDescent="0.2">
      <c r="A19" s="845" t="s">
        <v>391</v>
      </c>
      <c r="B19" s="827"/>
      <c r="C19" s="827"/>
      <c r="D19" s="827"/>
      <c r="E19" s="827"/>
      <c r="F19" s="827"/>
      <c r="G19" s="827"/>
      <c r="H19" s="827"/>
      <c r="I19" s="827"/>
      <c r="J19" s="827"/>
      <c r="K19" s="827"/>
      <c r="L19" s="827"/>
      <c r="M19" s="827"/>
      <c r="N19" s="827"/>
      <c r="O19" s="827"/>
      <c r="P19" s="827"/>
      <c r="Q19" s="827"/>
      <c r="R19" s="827"/>
      <c r="S19" s="827"/>
      <c r="T19" s="827"/>
      <c r="U19" s="827"/>
    </row>
    <row r="20" spans="1:21" ht="15" customHeight="1" x14ac:dyDescent="0.2">
      <c r="A20" s="829" t="s">
        <v>23</v>
      </c>
      <c r="B20" s="829"/>
      <c r="C20" s="829"/>
      <c r="D20" s="829"/>
      <c r="E20" s="829"/>
      <c r="F20" s="829"/>
      <c r="G20" s="829"/>
      <c r="H20" s="829"/>
      <c r="I20" s="829"/>
      <c r="J20" s="829"/>
      <c r="K20" s="829"/>
      <c r="L20" s="829"/>
      <c r="M20" s="829"/>
      <c r="N20" s="829"/>
      <c r="O20" s="829"/>
      <c r="P20" s="829"/>
      <c r="Q20" s="829"/>
      <c r="R20" s="829"/>
      <c r="S20" s="829"/>
      <c r="T20" s="829"/>
      <c r="U20" s="829"/>
    </row>
  </sheetData>
  <mergeCells count="12">
    <mergeCell ref="A1:U1"/>
    <mergeCell ref="A19:U19"/>
    <mergeCell ref="A20:U20"/>
    <mergeCell ref="A2:U2"/>
    <mergeCell ref="C3:I3"/>
    <mergeCell ref="K3:U3"/>
    <mergeCell ref="C4:E4"/>
    <mergeCell ref="G4:I4"/>
    <mergeCell ref="K4:M4"/>
    <mergeCell ref="O4:Q4"/>
    <mergeCell ref="S4:U4"/>
    <mergeCell ref="A3:A5"/>
  </mergeCells>
  <hyperlinks>
    <hyperlink ref="A1" location="TOC!A1" display="Back"/>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U9"/>
  <sheetViews>
    <sheetView showGridLines="0" workbookViewId="0">
      <selection sqref="A1:D1"/>
    </sheetView>
  </sheetViews>
  <sheetFormatPr defaultColWidth="10.7109375" defaultRowHeight="15" customHeight="1" x14ac:dyDescent="0.25"/>
  <cols>
    <col min="1" max="1" width="15.7109375" style="8" customWidth="1"/>
    <col min="2" max="4" width="15.7109375" style="16" customWidth="1"/>
    <col min="5" max="6" width="10.7109375" style="16"/>
    <col min="7" max="9" width="12.7109375" style="16" customWidth="1"/>
    <col min="10" max="16384" width="10.7109375" style="16"/>
  </cols>
  <sheetData>
    <row r="1" spans="1:21" ht="15" customHeight="1" x14ac:dyDescent="0.2">
      <c r="A1" s="844" t="s">
        <v>308</v>
      </c>
      <c r="B1" s="844"/>
      <c r="C1" s="844"/>
      <c r="D1" s="844"/>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319</v>
      </c>
      <c r="B2" s="830"/>
      <c r="C2" s="830"/>
      <c r="D2" s="830"/>
      <c r="F2" s="923" t="s">
        <v>278</v>
      </c>
      <c r="G2" s="923"/>
      <c r="H2" s="923"/>
      <c r="I2" s="923"/>
      <c r="J2" s="923"/>
      <c r="K2" s="923"/>
      <c r="L2" s="923"/>
      <c r="M2" s="923"/>
    </row>
    <row r="3" spans="1:21" ht="20.100000000000001" customHeight="1" x14ac:dyDescent="0.2">
      <c r="A3" s="74" t="s">
        <v>27</v>
      </c>
      <c r="B3" s="4" t="s">
        <v>6</v>
      </c>
      <c r="C3" s="4" t="s">
        <v>7</v>
      </c>
      <c r="D3" s="4" t="s">
        <v>8</v>
      </c>
      <c r="F3" s="134"/>
      <c r="G3" s="4" t="s">
        <v>6</v>
      </c>
      <c r="H3" s="4" t="s">
        <v>7</v>
      </c>
      <c r="I3" s="4" t="s">
        <v>8</v>
      </c>
    </row>
    <row r="4" spans="1:21" ht="15" customHeight="1" x14ac:dyDescent="0.2">
      <c r="A4" s="8" t="s">
        <v>277</v>
      </c>
      <c r="B4" s="140">
        <v>41164</v>
      </c>
      <c r="C4" s="140">
        <v>396758</v>
      </c>
      <c r="D4" s="140">
        <v>26602</v>
      </c>
      <c r="E4" s="135"/>
      <c r="F4" s="6" t="s">
        <v>6</v>
      </c>
      <c r="G4" s="142">
        <f>CORREL($B4:$B6,B4:B6)</f>
        <v>0.99999999999999978</v>
      </c>
      <c r="H4" s="142">
        <f>CORREL($B4:$B6,C4:C6)</f>
        <v>0.99935042328418122</v>
      </c>
      <c r="I4" s="142">
        <f>CORREL($B4:$B6,D4:D6)</f>
        <v>0.99953427991818067</v>
      </c>
    </row>
    <row r="5" spans="1:21" ht="15" customHeight="1" x14ac:dyDescent="0.2">
      <c r="A5" s="8" t="s">
        <v>275</v>
      </c>
      <c r="B5" s="140">
        <v>103</v>
      </c>
      <c r="C5" s="140">
        <v>3317</v>
      </c>
      <c r="D5" s="140">
        <v>40</v>
      </c>
      <c r="E5" s="135"/>
      <c r="F5" s="6" t="s">
        <v>7</v>
      </c>
      <c r="G5" s="142">
        <f>CORREL(B4:B6,$C4:$C6)</f>
        <v>0.99935042328418122</v>
      </c>
      <c r="H5" s="142">
        <f>CORREL(C4:C6,$C4:$C6)</f>
        <v>1</v>
      </c>
      <c r="I5" s="142">
        <f>CORREL(D4:D6,$C4:$C6)</f>
        <v>0.99998473704285451</v>
      </c>
    </row>
    <row r="6" spans="1:21" ht="15" customHeight="1" thickBot="1" x14ac:dyDescent="0.25">
      <c r="A6" s="8" t="s">
        <v>276</v>
      </c>
      <c r="B6" s="140">
        <v>5428</v>
      </c>
      <c r="C6" s="140">
        <v>39579</v>
      </c>
      <c r="D6" s="140">
        <v>2643</v>
      </c>
      <c r="F6" s="3" t="s">
        <v>8</v>
      </c>
      <c r="G6" s="143">
        <f>CORREL(B4:B6,$D4:$D6)</f>
        <v>0.99953427991818067</v>
      </c>
      <c r="H6" s="143">
        <f>CORREL(C4:C6,$D4:$D6)</f>
        <v>0.99998473704285451</v>
      </c>
      <c r="I6" s="143">
        <f>CORREL(D4:D6,$D4:$D6)</f>
        <v>1.0000000000000002</v>
      </c>
    </row>
    <row r="7" spans="1:21" ht="20.100000000000001" customHeight="1" thickBot="1" x14ac:dyDescent="0.25">
      <c r="A7" s="144" t="s">
        <v>28</v>
      </c>
      <c r="B7" s="146">
        <f>SUM(B4:B6)</f>
        <v>46695</v>
      </c>
      <c r="C7" s="146">
        <f>SUM(C4:C6)</f>
        <v>439654</v>
      </c>
      <c r="D7" s="146">
        <f>SUM(D4:D6)</f>
        <v>29285</v>
      </c>
    </row>
    <row r="8" spans="1:21" ht="30" customHeight="1" x14ac:dyDescent="0.2">
      <c r="A8" s="922" t="s">
        <v>330</v>
      </c>
      <c r="B8" s="827"/>
      <c r="C8" s="827"/>
      <c r="D8" s="827"/>
      <c r="E8" s="18"/>
      <c r="F8" s="18"/>
    </row>
    <row r="9" spans="1:21" ht="30" customHeight="1" x14ac:dyDescent="0.2">
      <c r="A9" s="829" t="s">
        <v>29</v>
      </c>
      <c r="B9" s="829"/>
      <c r="C9" s="829"/>
      <c r="D9" s="829"/>
    </row>
  </sheetData>
  <mergeCells count="5">
    <mergeCell ref="A2:D2"/>
    <mergeCell ref="A8:D8"/>
    <mergeCell ref="A9:D9"/>
    <mergeCell ref="F2:M2"/>
    <mergeCell ref="A1:D1"/>
  </mergeCells>
  <hyperlinks>
    <hyperlink ref="A1" location="TOC!A1" display="Back"/>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U11"/>
  <sheetViews>
    <sheetView showGridLines="0" workbookViewId="0">
      <selection sqref="A1:E1"/>
    </sheetView>
  </sheetViews>
  <sheetFormatPr defaultColWidth="10.7109375" defaultRowHeight="15" customHeight="1" x14ac:dyDescent="0.25"/>
  <cols>
    <col min="1" max="1" width="25.7109375" style="8" customWidth="1"/>
    <col min="2" max="5" width="14.7109375" style="16" customWidth="1"/>
    <col min="6" max="16384" width="10.7109375" style="16"/>
  </cols>
  <sheetData>
    <row r="1" spans="1:21" ht="15" customHeight="1" x14ac:dyDescent="0.2">
      <c r="A1" s="844" t="s">
        <v>308</v>
      </c>
      <c r="B1" s="844"/>
      <c r="C1" s="844"/>
      <c r="D1" s="844"/>
      <c r="E1" s="844"/>
      <c r="F1" s="186"/>
      <c r="G1" s="186"/>
      <c r="H1" s="186"/>
      <c r="I1" s="186"/>
      <c r="J1" s="186"/>
      <c r="K1" s="186"/>
      <c r="L1" s="186"/>
      <c r="M1" s="186"/>
      <c r="N1" s="186"/>
      <c r="O1" s="186"/>
      <c r="P1" s="186"/>
      <c r="Q1" s="186"/>
      <c r="R1" s="186"/>
      <c r="S1" s="186"/>
      <c r="T1" s="186"/>
      <c r="U1" s="186"/>
    </row>
    <row r="2" spans="1:21" ht="39.950000000000003" customHeight="1" thickBot="1" x14ac:dyDescent="0.3">
      <c r="A2" s="830" t="s">
        <v>320</v>
      </c>
      <c r="B2" s="830"/>
      <c r="C2" s="830"/>
      <c r="D2" s="830"/>
      <c r="E2" s="830"/>
    </row>
    <row r="3" spans="1:21" ht="30" customHeight="1" x14ac:dyDescent="0.2">
      <c r="A3" s="74" t="s">
        <v>31</v>
      </c>
      <c r="B3" s="4" t="s">
        <v>229</v>
      </c>
      <c r="C3" s="4" t="s">
        <v>230</v>
      </c>
      <c r="D3" s="4" t="s">
        <v>231</v>
      </c>
      <c r="E3" s="4" t="s">
        <v>232</v>
      </c>
    </row>
    <row r="4" spans="1:21" ht="15" customHeight="1" x14ac:dyDescent="0.2">
      <c r="A4" s="8" t="s">
        <v>1</v>
      </c>
      <c r="B4" s="140">
        <v>50077</v>
      </c>
      <c r="C4" s="36">
        <f t="shared" ref="C4:C9" si="0">B4/B$10</f>
        <v>0.98514715140069242</v>
      </c>
      <c r="D4" s="150">
        <v>12601496</v>
      </c>
      <c r="E4" s="147">
        <v>3.9738932579999999E-3</v>
      </c>
    </row>
    <row r="5" spans="1:21" ht="15" customHeight="1" x14ac:dyDescent="0.2">
      <c r="A5" s="8" t="s">
        <v>34</v>
      </c>
      <c r="B5" s="140">
        <v>287</v>
      </c>
      <c r="C5" s="36">
        <f t="shared" si="0"/>
        <v>5.6460497324519986E-3</v>
      </c>
      <c r="D5" s="150">
        <v>9589451</v>
      </c>
      <c r="E5" s="147">
        <v>2.9928720000000002E-5</v>
      </c>
    </row>
    <row r="6" spans="1:21" ht="15" customHeight="1" x14ac:dyDescent="0.2">
      <c r="A6" s="8" t="s">
        <v>123</v>
      </c>
      <c r="B6" s="140">
        <v>207</v>
      </c>
      <c r="C6" s="36">
        <f t="shared" si="0"/>
        <v>4.0722379603399432E-3</v>
      </c>
      <c r="D6" s="150">
        <v>577715</v>
      </c>
      <c r="E6" s="147">
        <v>3.58308162E-4</v>
      </c>
    </row>
    <row r="7" spans="1:21" ht="15" customHeight="1" x14ac:dyDescent="0.2">
      <c r="A7" s="8" t="s">
        <v>95</v>
      </c>
      <c r="B7" s="140">
        <v>159</v>
      </c>
      <c r="C7" s="36">
        <f t="shared" si="0"/>
        <v>3.12795089707271E-3</v>
      </c>
      <c r="D7" s="150">
        <v>1709005</v>
      </c>
      <c r="E7" s="147">
        <v>9.3036591000000005E-5</v>
      </c>
    </row>
    <row r="8" spans="1:21" ht="15" customHeight="1" x14ac:dyDescent="0.2">
      <c r="A8" s="8" t="s">
        <v>189</v>
      </c>
      <c r="B8" s="140">
        <v>79</v>
      </c>
      <c r="C8" s="36">
        <f t="shared" si="0"/>
        <v>1.5541391249606546E-3</v>
      </c>
      <c r="D8" s="150">
        <v>11289149</v>
      </c>
      <c r="E8" s="147">
        <v>6.99787E-6</v>
      </c>
    </row>
    <row r="9" spans="1:21" ht="15" customHeight="1" x14ac:dyDescent="0.2">
      <c r="A9" s="8" t="s">
        <v>78</v>
      </c>
      <c r="B9" s="140">
        <v>23</v>
      </c>
      <c r="C9" s="36">
        <f t="shared" si="0"/>
        <v>4.5247088448221594E-4</v>
      </c>
      <c r="D9" s="150">
        <v>857363</v>
      </c>
      <c r="E9" s="147">
        <v>2.6826442999999999E-5</v>
      </c>
    </row>
    <row r="10" spans="1:21" ht="20.100000000000001" customHeight="1" thickBot="1" x14ac:dyDescent="0.25">
      <c r="A10" s="144" t="s">
        <v>28</v>
      </c>
      <c r="B10" s="146">
        <f>SUM(B4:B9)</f>
        <v>50832</v>
      </c>
      <c r="C10" s="182">
        <f t="shared" ref="C10" si="1">B10/B$10</f>
        <v>1</v>
      </c>
      <c r="D10" s="151">
        <f>SUM(D4:D9)</f>
        <v>36624179</v>
      </c>
      <c r="E10" s="149">
        <f t="shared" ref="E10" si="2">B10/D10</f>
        <v>1.3879355493538845E-3</v>
      </c>
    </row>
    <row r="11" spans="1:21" ht="15" customHeight="1" x14ac:dyDescent="0.2">
      <c r="A11" s="827" t="s">
        <v>307</v>
      </c>
      <c r="B11" s="827"/>
      <c r="C11" s="827"/>
      <c r="D11" s="827"/>
      <c r="E11" s="827"/>
    </row>
  </sheetData>
  <sortState ref="A4:E9">
    <sortCondition descending="1" ref="B4:B9"/>
  </sortState>
  <mergeCells count="3">
    <mergeCell ref="A2:E2"/>
    <mergeCell ref="A11:E11"/>
    <mergeCell ref="A1:E1"/>
  </mergeCells>
  <hyperlinks>
    <hyperlink ref="A1" location="TOC!A1" display="Back"/>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U15"/>
  <sheetViews>
    <sheetView showGridLines="0" workbookViewId="0">
      <selection sqref="A1:C1"/>
    </sheetView>
  </sheetViews>
  <sheetFormatPr defaultColWidth="10.7109375" defaultRowHeight="15" customHeight="1" x14ac:dyDescent="0.25"/>
  <cols>
    <col min="1" max="1" width="15.7109375" style="11" customWidth="1"/>
    <col min="2" max="3" width="21.7109375" style="16" customWidth="1"/>
    <col min="4" max="16384" width="10.7109375" style="16"/>
  </cols>
  <sheetData>
    <row r="1" spans="1:21" ht="15" customHeight="1" x14ac:dyDescent="0.2">
      <c r="A1" s="844" t="s">
        <v>308</v>
      </c>
      <c r="B1" s="844"/>
      <c r="C1" s="844"/>
      <c r="D1" s="186"/>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321</v>
      </c>
      <c r="B2" s="830"/>
      <c r="C2" s="830"/>
    </row>
    <row r="3" spans="1:21" ht="30" customHeight="1" x14ac:dyDescent="0.2">
      <c r="A3" s="74" t="s">
        <v>322</v>
      </c>
      <c r="B3" s="9" t="s">
        <v>234</v>
      </c>
      <c r="C3" s="9" t="s">
        <v>235</v>
      </c>
      <c r="E3" s="19"/>
    </row>
    <row r="4" spans="1:21" ht="15" customHeight="1" x14ac:dyDescent="0.2">
      <c r="A4" s="11">
        <v>0</v>
      </c>
      <c r="B4" s="159">
        <v>4560866</v>
      </c>
      <c r="C4" s="22">
        <f t="shared" ref="C4:C13" si="0">B4/B$13</f>
        <v>0.99662065528039823</v>
      </c>
    </row>
    <row r="5" spans="1:21" ht="15" customHeight="1" x14ac:dyDescent="0.2">
      <c r="A5" s="176">
        <v>1</v>
      </c>
      <c r="B5" s="159">
        <v>14978</v>
      </c>
      <c r="C5" s="22">
        <f t="shared" si="0"/>
        <v>3.2729275919945477E-3</v>
      </c>
    </row>
    <row r="6" spans="1:21" ht="15" customHeight="1" x14ac:dyDescent="0.2">
      <c r="A6" s="176">
        <v>2</v>
      </c>
      <c r="B6" s="159">
        <v>445</v>
      </c>
      <c r="C6" s="22">
        <f t="shared" si="0"/>
        <v>9.7239469784856031E-5</v>
      </c>
    </row>
    <row r="7" spans="1:21" ht="15" customHeight="1" x14ac:dyDescent="0.2">
      <c r="A7" s="176">
        <v>3</v>
      </c>
      <c r="B7" s="159">
        <v>28</v>
      </c>
      <c r="C7" s="22">
        <f t="shared" si="0"/>
        <v>6.1184385482606043E-6</v>
      </c>
    </row>
    <row r="8" spans="1:21" ht="15" customHeight="1" x14ac:dyDescent="0.2">
      <c r="A8" s="176">
        <v>4</v>
      </c>
      <c r="B8" s="159">
        <v>9</v>
      </c>
      <c r="C8" s="22">
        <f t="shared" si="0"/>
        <v>1.9666409619409085E-6</v>
      </c>
    </row>
    <row r="9" spans="1:21" ht="15" customHeight="1" x14ac:dyDescent="0.2">
      <c r="A9" s="176">
        <v>7</v>
      </c>
      <c r="B9" s="159">
        <v>1</v>
      </c>
      <c r="C9" s="22">
        <f t="shared" si="0"/>
        <v>2.1851566243787873E-7</v>
      </c>
    </row>
    <row r="10" spans="1:21" ht="15" customHeight="1" x14ac:dyDescent="0.2">
      <c r="A10" s="176">
        <v>8</v>
      </c>
      <c r="B10" s="159">
        <v>1</v>
      </c>
      <c r="C10" s="22">
        <f t="shared" si="0"/>
        <v>2.1851566243787873E-7</v>
      </c>
    </row>
    <row r="11" spans="1:21" ht="15" customHeight="1" x14ac:dyDescent="0.2">
      <c r="A11" s="176">
        <v>10</v>
      </c>
      <c r="B11" s="159">
        <v>2</v>
      </c>
      <c r="C11" s="22">
        <f t="shared" si="0"/>
        <v>4.3703132487575745E-7</v>
      </c>
    </row>
    <row r="12" spans="1:21" ht="15" customHeight="1" x14ac:dyDescent="0.2">
      <c r="A12" s="176">
        <v>16</v>
      </c>
      <c r="B12" s="159">
        <v>1</v>
      </c>
      <c r="C12" s="22">
        <f t="shared" si="0"/>
        <v>2.1851566243787873E-7</v>
      </c>
    </row>
    <row r="13" spans="1:21" ht="20.100000000000001" customHeight="1" thickBot="1" x14ac:dyDescent="0.25">
      <c r="A13" s="144" t="s">
        <v>28</v>
      </c>
      <c r="B13" s="183">
        <f>SUM(B4:B12)</f>
        <v>4576331</v>
      </c>
      <c r="C13" s="182">
        <f t="shared" si="0"/>
        <v>1</v>
      </c>
    </row>
    <row r="14" spans="1:21" ht="75" customHeight="1" x14ac:dyDescent="0.2">
      <c r="A14" s="924" t="s">
        <v>335</v>
      </c>
      <c r="B14" s="827"/>
      <c r="C14" s="827"/>
    </row>
    <row r="15" spans="1:21" ht="30" customHeight="1" x14ac:dyDescent="0.2">
      <c r="A15" s="829" t="s">
        <v>307</v>
      </c>
      <c r="B15" s="829"/>
      <c r="C15" s="829"/>
    </row>
  </sheetData>
  <mergeCells count="4">
    <mergeCell ref="A14:C14"/>
    <mergeCell ref="A15:C15"/>
    <mergeCell ref="A2:C2"/>
    <mergeCell ref="A1:C1"/>
  </mergeCells>
  <hyperlinks>
    <hyperlink ref="A1" location="TOC!A1" display="Back"/>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U45"/>
  <sheetViews>
    <sheetView showGridLines="0" workbookViewId="0">
      <selection sqref="A1:E1"/>
    </sheetView>
  </sheetViews>
  <sheetFormatPr defaultColWidth="10.7109375" defaultRowHeight="15" customHeight="1" x14ac:dyDescent="0.25"/>
  <cols>
    <col min="1" max="1" width="10.7109375" style="11"/>
    <col min="2" max="2" width="17.7109375" style="16" customWidth="1"/>
    <col min="3" max="3" width="18.7109375" style="16" customWidth="1"/>
    <col min="4" max="5" width="17.7109375" style="16" customWidth="1"/>
    <col min="6" max="16384" width="10.7109375" style="16"/>
  </cols>
  <sheetData>
    <row r="1" spans="1:21" ht="15" customHeight="1" x14ac:dyDescent="0.2">
      <c r="A1" s="844" t="s">
        <v>308</v>
      </c>
      <c r="B1" s="844"/>
      <c r="C1" s="844"/>
      <c r="D1" s="844"/>
      <c r="E1" s="844"/>
      <c r="F1" s="186"/>
      <c r="G1" s="186"/>
      <c r="H1" s="186"/>
      <c r="I1" s="186"/>
      <c r="J1" s="186"/>
      <c r="K1" s="186"/>
      <c r="L1" s="186"/>
      <c r="M1" s="186"/>
      <c r="N1" s="186"/>
      <c r="O1" s="186"/>
      <c r="P1" s="186"/>
      <c r="Q1" s="186"/>
      <c r="R1" s="186"/>
      <c r="S1" s="186"/>
      <c r="T1" s="186"/>
      <c r="U1" s="186"/>
    </row>
    <row r="2" spans="1:21" ht="39.950000000000003" customHeight="1" thickBot="1" x14ac:dyDescent="0.3">
      <c r="A2" s="830" t="s">
        <v>236</v>
      </c>
      <c r="B2" s="830"/>
      <c r="C2" s="830"/>
      <c r="D2" s="830"/>
      <c r="E2" s="830"/>
    </row>
    <row r="3" spans="1:21" ht="30" customHeight="1" x14ac:dyDescent="0.2">
      <c r="A3" s="74" t="s">
        <v>27</v>
      </c>
      <c r="B3" s="9" t="s">
        <v>229</v>
      </c>
      <c r="C3" s="9" t="s">
        <v>230</v>
      </c>
      <c r="D3" s="9" t="s">
        <v>231</v>
      </c>
      <c r="E3" s="9" t="s">
        <v>232</v>
      </c>
    </row>
    <row r="4" spans="1:21" ht="15" customHeight="1" x14ac:dyDescent="0.2">
      <c r="A4" s="11">
        <v>1980</v>
      </c>
      <c r="B4" s="159">
        <v>186</v>
      </c>
      <c r="C4" s="36">
        <f t="shared" ref="C4:C41" si="0">B4/B$41</f>
        <v>3.6632922361838735E-3</v>
      </c>
      <c r="D4" s="140">
        <v>446136</v>
      </c>
      <c r="E4" s="22">
        <f>B4/D4</f>
        <v>4.1691322825326805E-4</v>
      </c>
    </row>
    <row r="5" spans="1:21" ht="15" customHeight="1" x14ac:dyDescent="0.2">
      <c r="A5" s="11">
        <v>1981</v>
      </c>
      <c r="B5" s="159">
        <v>177</v>
      </c>
      <c r="C5" s="36">
        <f t="shared" si="0"/>
        <v>3.4860361602394928E-3</v>
      </c>
      <c r="D5" s="140">
        <v>467767</v>
      </c>
      <c r="E5" s="22">
        <f t="shared" ref="E5:E41" si="1">B5/D5</f>
        <v>3.7839351643018852E-4</v>
      </c>
    </row>
    <row r="6" spans="1:21" ht="15" customHeight="1" x14ac:dyDescent="0.2">
      <c r="A6" s="11">
        <v>1982</v>
      </c>
      <c r="B6" s="159">
        <v>236</v>
      </c>
      <c r="C6" s="36">
        <f t="shared" si="0"/>
        <v>4.6480482136526564E-3</v>
      </c>
      <c r="D6" s="140">
        <v>488140</v>
      </c>
      <c r="E6" s="22">
        <f t="shared" si="1"/>
        <v>4.8346785758184127E-4</v>
      </c>
    </row>
    <row r="7" spans="1:21" ht="15" customHeight="1" x14ac:dyDescent="0.2">
      <c r="A7" s="11">
        <v>1983</v>
      </c>
      <c r="B7" s="159">
        <v>292</v>
      </c>
      <c r="C7" s="36">
        <f t="shared" si="0"/>
        <v>5.7509749084176942E-3</v>
      </c>
      <c r="D7" s="140">
        <v>508940</v>
      </c>
      <c r="E7" s="22">
        <f t="shared" si="1"/>
        <v>5.7374150194521945E-4</v>
      </c>
    </row>
    <row r="8" spans="1:21" ht="15" customHeight="1" x14ac:dyDescent="0.2">
      <c r="A8" s="11">
        <v>1984</v>
      </c>
      <c r="B8" s="159">
        <v>329</v>
      </c>
      <c r="C8" s="36">
        <f t="shared" si="0"/>
        <v>6.4796943317445939E-3</v>
      </c>
      <c r="D8" s="140">
        <v>522769</v>
      </c>
      <c r="E8" s="22">
        <f t="shared" si="1"/>
        <v>6.2934106651312525E-4</v>
      </c>
    </row>
    <row r="9" spans="1:21" ht="15" customHeight="1" x14ac:dyDescent="0.2">
      <c r="A9" s="11">
        <v>1985</v>
      </c>
      <c r="B9" s="159">
        <v>332</v>
      </c>
      <c r="C9" s="36">
        <f t="shared" si="0"/>
        <v>6.5387796903927211E-3</v>
      </c>
      <c r="D9" s="140">
        <v>532888</v>
      </c>
      <c r="E9" s="22">
        <f t="shared" si="1"/>
        <v>6.2302022188527421E-4</v>
      </c>
    </row>
    <row r="10" spans="1:21" ht="15" customHeight="1" x14ac:dyDescent="0.2">
      <c r="A10" s="11">
        <v>1986</v>
      </c>
      <c r="B10" s="159">
        <v>369</v>
      </c>
      <c r="C10" s="36">
        <f t="shared" si="0"/>
        <v>7.2674991137196207E-3</v>
      </c>
      <c r="D10" s="140">
        <v>539797</v>
      </c>
      <c r="E10" s="22">
        <f t="shared" si="1"/>
        <v>6.8359031265457202E-4</v>
      </c>
    </row>
    <row r="11" spans="1:21" ht="15" customHeight="1" x14ac:dyDescent="0.2">
      <c r="A11" s="11">
        <v>1987</v>
      </c>
      <c r="B11" s="159">
        <v>459</v>
      </c>
      <c r="C11" s="36">
        <f t="shared" si="0"/>
        <v>9.04005987316343E-3</v>
      </c>
      <c r="D11" s="140">
        <v>556087</v>
      </c>
      <c r="E11" s="22">
        <f t="shared" si="1"/>
        <v>8.2541041239949861E-4</v>
      </c>
    </row>
    <row r="12" spans="1:21" ht="15" customHeight="1" x14ac:dyDescent="0.2">
      <c r="A12" s="11">
        <v>1988</v>
      </c>
      <c r="B12" s="159">
        <v>469</v>
      </c>
      <c r="C12" s="36">
        <f t="shared" si="0"/>
        <v>9.2370110686571874E-3</v>
      </c>
      <c r="D12" s="140">
        <v>573002</v>
      </c>
      <c r="E12" s="22">
        <f t="shared" si="1"/>
        <v>8.1849627051912559E-4</v>
      </c>
    </row>
    <row r="13" spans="1:21" ht="15" customHeight="1" x14ac:dyDescent="0.2">
      <c r="A13" s="11">
        <v>1989</v>
      </c>
      <c r="B13" s="159">
        <v>591</v>
      </c>
      <c r="C13" s="36">
        <f t="shared" si="0"/>
        <v>1.1639815653681019E-2</v>
      </c>
      <c r="D13" s="140">
        <v>593547</v>
      </c>
      <c r="E13" s="22">
        <f t="shared" si="1"/>
        <v>9.9570884866741812E-4</v>
      </c>
    </row>
    <row r="14" spans="1:21" ht="15" customHeight="1" x14ac:dyDescent="0.2">
      <c r="A14" s="11">
        <v>1990</v>
      </c>
      <c r="B14" s="159">
        <v>594</v>
      </c>
      <c r="C14" s="36">
        <f t="shared" si="0"/>
        <v>1.1698901012329144E-2</v>
      </c>
      <c r="D14" s="140">
        <v>622064</v>
      </c>
      <c r="E14" s="22">
        <f t="shared" si="1"/>
        <v>9.5488567092775025E-4</v>
      </c>
    </row>
    <row r="15" spans="1:21" ht="15" customHeight="1" x14ac:dyDescent="0.2">
      <c r="A15" s="11">
        <v>1991</v>
      </c>
      <c r="B15" s="159">
        <v>752</v>
      </c>
      <c r="C15" s="36">
        <f t="shared" si="0"/>
        <v>1.48107299011305E-2</v>
      </c>
      <c r="D15" s="140">
        <v>635122</v>
      </c>
      <c r="E15" s="22">
        <f t="shared" si="1"/>
        <v>1.1840244866340641E-3</v>
      </c>
    </row>
    <row r="16" spans="1:21" ht="15" customHeight="1" x14ac:dyDescent="0.2">
      <c r="A16" s="11">
        <v>1992</v>
      </c>
      <c r="B16" s="159">
        <v>819</v>
      </c>
      <c r="C16" s="36">
        <f t="shared" si="0"/>
        <v>1.6130302910938671E-2</v>
      </c>
      <c r="D16" s="140">
        <v>654122</v>
      </c>
      <c r="E16" s="22">
        <f t="shared" si="1"/>
        <v>1.2520600132696958E-3</v>
      </c>
    </row>
    <row r="17" spans="1:5" ht="15" customHeight="1" x14ac:dyDescent="0.2">
      <c r="A17" s="11">
        <v>1993</v>
      </c>
      <c r="B17" s="159">
        <v>864</v>
      </c>
      <c r="C17" s="36">
        <f t="shared" si="0"/>
        <v>1.7016583290660574E-2</v>
      </c>
      <c r="D17" s="140">
        <v>725145</v>
      </c>
      <c r="E17" s="22">
        <f t="shared" si="1"/>
        <v>1.191485840762882E-3</v>
      </c>
    </row>
    <row r="18" spans="1:5" ht="15" customHeight="1" x14ac:dyDescent="0.2">
      <c r="A18" s="11">
        <v>1994</v>
      </c>
      <c r="B18" s="159">
        <v>958</v>
      </c>
      <c r="C18" s="36">
        <f t="shared" si="0"/>
        <v>1.8867924528301886E-2</v>
      </c>
      <c r="D18" s="140">
        <v>813735</v>
      </c>
      <c r="E18" s="22">
        <f t="shared" si="1"/>
        <v>1.1772874461587618E-3</v>
      </c>
    </row>
    <row r="19" spans="1:5" ht="15" customHeight="1" x14ac:dyDescent="0.2">
      <c r="A19" s="11">
        <v>1995</v>
      </c>
      <c r="B19" s="159">
        <v>1162</v>
      </c>
      <c r="C19" s="36">
        <f t="shared" si="0"/>
        <v>2.2885728916374522E-2</v>
      </c>
      <c r="D19" s="140">
        <v>831486</v>
      </c>
      <c r="E19" s="22">
        <f t="shared" si="1"/>
        <v>1.3974979735076718E-3</v>
      </c>
    </row>
    <row r="20" spans="1:5" ht="15" customHeight="1" x14ac:dyDescent="0.2">
      <c r="A20" s="11">
        <v>1996</v>
      </c>
      <c r="B20" s="159">
        <v>1274</v>
      </c>
      <c r="C20" s="36">
        <f t="shared" si="0"/>
        <v>2.5091582305904598E-2</v>
      </c>
      <c r="D20" s="140">
        <v>858767</v>
      </c>
      <c r="E20" s="22">
        <f t="shared" si="1"/>
        <v>1.4835223058175268E-3</v>
      </c>
    </row>
    <row r="21" spans="1:5" ht="15" customHeight="1" x14ac:dyDescent="0.2">
      <c r="A21" s="11">
        <v>1997</v>
      </c>
      <c r="B21" s="159">
        <v>1528</v>
      </c>
      <c r="C21" s="36">
        <f t="shared" si="0"/>
        <v>3.0094142671446014E-2</v>
      </c>
      <c r="D21" s="140">
        <v>877245</v>
      </c>
      <c r="E21" s="22">
        <f t="shared" si="1"/>
        <v>1.7418167102690809E-3</v>
      </c>
    </row>
    <row r="22" spans="1:5" ht="15" customHeight="1" x14ac:dyDescent="0.2">
      <c r="A22" s="11">
        <v>1998</v>
      </c>
      <c r="B22" s="159">
        <v>1608</v>
      </c>
      <c r="C22" s="36">
        <f t="shared" si="0"/>
        <v>3.1669752235396066E-2</v>
      </c>
      <c r="D22" s="140">
        <v>907586</v>
      </c>
      <c r="E22" s="22">
        <f t="shared" si="1"/>
        <v>1.7717329266868373E-3</v>
      </c>
    </row>
    <row r="23" spans="1:5" ht="15" customHeight="1" x14ac:dyDescent="0.2">
      <c r="A23" s="11">
        <v>1999</v>
      </c>
      <c r="B23" s="159">
        <v>1752</v>
      </c>
      <c r="C23" s="36">
        <f t="shared" si="0"/>
        <v>3.4505849450506165E-2</v>
      </c>
      <c r="D23" s="140">
        <v>884106</v>
      </c>
      <c r="E23" s="22">
        <f t="shared" si="1"/>
        <v>1.9816628322848165E-3</v>
      </c>
    </row>
    <row r="24" spans="1:5" ht="15" customHeight="1" x14ac:dyDescent="0.2">
      <c r="A24" s="11">
        <v>2000</v>
      </c>
      <c r="B24" s="159">
        <v>1881</v>
      </c>
      <c r="C24" s="36">
        <f t="shared" si="0"/>
        <v>3.7046519872375623E-2</v>
      </c>
      <c r="D24" s="140">
        <v>926049</v>
      </c>
      <c r="E24" s="22">
        <f t="shared" si="1"/>
        <v>2.0312100115652629E-3</v>
      </c>
    </row>
    <row r="25" spans="1:5" ht="15" customHeight="1" x14ac:dyDescent="0.2">
      <c r="A25" s="11">
        <v>2001</v>
      </c>
      <c r="B25" s="159">
        <v>2146</v>
      </c>
      <c r="C25" s="36">
        <f t="shared" si="0"/>
        <v>4.2265726552960174E-2</v>
      </c>
      <c r="D25" s="140">
        <v>925182</v>
      </c>
      <c r="E25" s="22">
        <f t="shared" si="1"/>
        <v>2.3195436141213296E-3</v>
      </c>
    </row>
    <row r="26" spans="1:5" ht="15" customHeight="1" x14ac:dyDescent="0.2">
      <c r="A26" s="11">
        <v>2002</v>
      </c>
      <c r="B26" s="159">
        <v>2352</v>
      </c>
      <c r="C26" s="36">
        <f t="shared" si="0"/>
        <v>4.6322921180131565E-2</v>
      </c>
      <c r="D26" s="140">
        <v>947320</v>
      </c>
      <c r="E26" s="22">
        <f t="shared" si="1"/>
        <v>2.4827935650044335E-3</v>
      </c>
    </row>
    <row r="27" spans="1:5" ht="15" customHeight="1" x14ac:dyDescent="0.2">
      <c r="A27" s="11">
        <v>2003</v>
      </c>
      <c r="B27" s="159">
        <v>2517</v>
      </c>
      <c r="C27" s="36">
        <f t="shared" si="0"/>
        <v>4.957261590577855E-2</v>
      </c>
      <c r="D27" s="140">
        <v>1007191</v>
      </c>
      <c r="E27" s="22">
        <f t="shared" si="1"/>
        <v>2.4990294790163932E-3</v>
      </c>
    </row>
    <row r="28" spans="1:5" ht="15" customHeight="1" x14ac:dyDescent="0.2">
      <c r="A28" s="11">
        <v>2004</v>
      </c>
      <c r="B28" s="159">
        <v>2724</v>
      </c>
      <c r="C28" s="36">
        <f t="shared" si="0"/>
        <v>5.3649505652499312E-2</v>
      </c>
      <c r="D28" s="140">
        <v>1057285</v>
      </c>
      <c r="E28" s="22">
        <f t="shared" si="1"/>
        <v>2.576410334015899E-3</v>
      </c>
    </row>
    <row r="29" spans="1:5" ht="15" customHeight="1" x14ac:dyDescent="0.2">
      <c r="A29" s="11">
        <v>2005</v>
      </c>
      <c r="B29" s="159">
        <v>2906</v>
      </c>
      <c r="C29" s="36">
        <f t="shared" si="0"/>
        <v>5.7234017410485678E-2</v>
      </c>
      <c r="D29" s="140">
        <v>1119541</v>
      </c>
      <c r="E29" s="22">
        <f t="shared" si="1"/>
        <v>2.5957066333434863E-3</v>
      </c>
    </row>
    <row r="30" spans="1:5" ht="15" customHeight="1" x14ac:dyDescent="0.2">
      <c r="A30" s="11">
        <v>2006</v>
      </c>
      <c r="B30" s="159">
        <v>2842</v>
      </c>
      <c r="C30" s="36">
        <f t="shared" si="0"/>
        <v>5.5973529759325638E-2</v>
      </c>
      <c r="D30" s="140">
        <v>1189435</v>
      </c>
      <c r="E30" s="22">
        <f t="shared" si="1"/>
        <v>2.3893697427770327E-3</v>
      </c>
    </row>
    <row r="31" spans="1:5" ht="15" customHeight="1" x14ac:dyDescent="0.2">
      <c r="A31" s="11">
        <v>2007</v>
      </c>
      <c r="B31" s="159">
        <v>2777</v>
      </c>
      <c r="C31" s="36">
        <f t="shared" si="0"/>
        <v>5.469334698861622E-2</v>
      </c>
      <c r="D31" s="140">
        <v>1301469</v>
      </c>
      <c r="E31" s="22">
        <f t="shared" si="1"/>
        <v>2.1337427168837673E-3</v>
      </c>
    </row>
    <row r="32" spans="1:5" ht="15" customHeight="1" x14ac:dyDescent="0.2">
      <c r="A32" s="11">
        <v>2008</v>
      </c>
      <c r="B32" s="159">
        <v>2561</v>
      </c>
      <c r="C32" s="36">
        <f t="shared" si="0"/>
        <v>5.0439201165951075E-2</v>
      </c>
      <c r="D32" s="140">
        <v>1390741</v>
      </c>
      <c r="E32" s="22">
        <f t="shared" si="1"/>
        <v>1.8414643704327406E-3</v>
      </c>
    </row>
    <row r="33" spans="1:6" ht="15" customHeight="1" x14ac:dyDescent="0.2">
      <c r="A33" s="11">
        <v>2009</v>
      </c>
      <c r="B33" s="159">
        <v>2477</v>
      </c>
      <c r="C33" s="36">
        <f t="shared" si="0"/>
        <v>4.878481112380352E-2</v>
      </c>
      <c r="D33" s="140">
        <v>1469441</v>
      </c>
      <c r="E33" s="22">
        <f t="shared" si="1"/>
        <v>1.6856750288034702E-3</v>
      </c>
    </row>
    <row r="34" spans="1:6" ht="15" customHeight="1" x14ac:dyDescent="0.2">
      <c r="A34" s="11">
        <v>2010</v>
      </c>
      <c r="B34" s="159">
        <v>2271</v>
      </c>
      <c r="C34" s="36">
        <f t="shared" si="0"/>
        <v>4.4727616496632136E-2</v>
      </c>
      <c r="D34" s="140">
        <v>1494208</v>
      </c>
      <c r="E34" s="22">
        <f t="shared" si="1"/>
        <v>1.5198687197498608E-3</v>
      </c>
    </row>
    <row r="35" spans="1:6" ht="15" customHeight="1" x14ac:dyDescent="0.2">
      <c r="A35" s="11">
        <v>2011</v>
      </c>
      <c r="B35" s="159">
        <v>2284</v>
      </c>
      <c r="C35" s="36">
        <f t="shared" si="0"/>
        <v>4.4983653050774015E-2</v>
      </c>
      <c r="D35" s="140">
        <v>1578145</v>
      </c>
      <c r="E35" s="22">
        <f t="shared" si="1"/>
        <v>1.4472687870886389E-3</v>
      </c>
    </row>
    <row r="36" spans="1:6" ht="15" customHeight="1" x14ac:dyDescent="0.2">
      <c r="A36" s="11">
        <v>2012</v>
      </c>
      <c r="B36" s="159">
        <v>2123</v>
      </c>
      <c r="C36" s="36">
        <f t="shared" si="0"/>
        <v>4.1812738803324534E-2</v>
      </c>
      <c r="D36" s="140">
        <v>1682734</v>
      </c>
      <c r="E36" s="22">
        <f t="shared" si="1"/>
        <v>1.2616373116606666E-3</v>
      </c>
    </row>
    <row r="37" spans="1:6" ht="15" customHeight="1" x14ac:dyDescent="0.2">
      <c r="A37" s="11">
        <v>2013</v>
      </c>
      <c r="B37" s="159">
        <v>1937</v>
      </c>
      <c r="C37" s="36">
        <f t="shared" si="0"/>
        <v>3.8149446567140664E-2</v>
      </c>
      <c r="D37" s="140">
        <v>1764777</v>
      </c>
      <c r="E37" s="22">
        <f t="shared" si="1"/>
        <v>1.0975891004925834E-3</v>
      </c>
    </row>
    <row r="38" spans="1:6" ht="15" customHeight="1" x14ac:dyDescent="0.2">
      <c r="A38" s="11">
        <v>2014</v>
      </c>
      <c r="B38" s="159">
        <v>1330</v>
      </c>
      <c r="C38" s="36">
        <f t="shared" si="0"/>
        <v>2.6194509000669636E-2</v>
      </c>
      <c r="D38" s="140">
        <v>1841059</v>
      </c>
      <c r="E38" s="22">
        <f t="shared" si="1"/>
        <v>7.2241030841488515E-4</v>
      </c>
    </row>
    <row r="39" spans="1:6" ht="15" customHeight="1" x14ac:dyDescent="0.2">
      <c r="A39" s="11">
        <v>2015</v>
      </c>
      <c r="B39" s="159">
        <v>788</v>
      </c>
      <c r="C39" s="36">
        <f t="shared" si="0"/>
        <v>1.5519754204908023E-2</v>
      </c>
      <c r="D39" s="140">
        <v>1914843</v>
      </c>
      <c r="E39" s="22">
        <f t="shared" si="1"/>
        <v>4.115219890090206E-4</v>
      </c>
    </row>
    <row r="40" spans="1:6" ht="15" customHeight="1" x14ac:dyDescent="0.2">
      <c r="A40" s="11">
        <v>2016</v>
      </c>
      <c r="B40" s="159">
        <v>107</v>
      </c>
      <c r="C40" s="36">
        <f t="shared" si="0"/>
        <v>2.107377791783196E-3</v>
      </c>
      <c r="D40" s="140">
        <v>1976308</v>
      </c>
      <c r="E40" s="22">
        <f t="shared" si="1"/>
        <v>5.4141358533184101E-5</v>
      </c>
    </row>
    <row r="41" spans="1:6" ht="20.100000000000001" customHeight="1" thickBot="1" x14ac:dyDescent="0.3">
      <c r="A41" s="144" t="s">
        <v>28</v>
      </c>
      <c r="B41" s="160">
        <f>SUM(B4:B40)</f>
        <v>50774</v>
      </c>
      <c r="C41" s="148">
        <f t="shared" si="0"/>
        <v>1</v>
      </c>
      <c r="D41" s="146">
        <f>SUM(D4:D40)</f>
        <v>36624179</v>
      </c>
      <c r="E41" s="156">
        <f t="shared" si="1"/>
        <v>1.3863518961066677E-3</v>
      </c>
    </row>
    <row r="42" spans="1:6" ht="75" customHeight="1" x14ac:dyDescent="0.25">
      <c r="A42" s="924" t="s">
        <v>340</v>
      </c>
      <c r="B42" s="827"/>
      <c r="C42" s="827"/>
      <c r="D42" s="827"/>
      <c r="E42" s="827"/>
    </row>
    <row r="43" spans="1:6" ht="15" customHeight="1" x14ac:dyDescent="0.25">
      <c r="A43" s="829" t="s">
        <v>307</v>
      </c>
      <c r="B43" s="829"/>
      <c r="C43" s="829"/>
      <c r="D43" s="829"/>
      <c r="E43" s="829"/>
    </row>
    <row r="45" spans="1:6" ht="15" customHeight="1" x14ac:dyDescent="0.25">
      <c r="F45" s="135"/>
    </row>
  </sheetData>
  <mergeCells count="4">
    <mergeCell ref="A2:E2"/>
    <mergeCell ref="A42:E42"/>
    <mergeCell ref="A43:E43"/>
    <mergeCell ref="A1:E1"/>
  </mergeCells>
  <hyperlinks>
    <hyperlink ref="A1" location="TOC!A1" display="Back"/>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U14"/>
  <sheetViews>
    <sheetView showGridLines="0" workbookViewId="0">
      <selection sqref="A1:G1"/>
    </sheetView>
  </sheetViews>
  <sheetFormatPr defaultColWidth="10.7109375" defaultRowHeight="15" customHeight="1" x14ac:dyDescent="0.25"/>
  <cols>
    <col min="1" max="1" width="14.7109375" style="11" customWidth="1"/>
    <col min="2" max="3" width="10.7109375" style="16"/>
    <col min="4" max="4" width="10.7109375" style="161"/>
    <col min="5" max="5" width="10.7109375" style="162"/>
    <col min="6" max="16384" width="10.7109375" style="16"/>
  </cols>
  <sheetData>
    <row r="1" spans="1:21" ht="15" customHeight="1" x14ac:dyDescent="0.2">
      <c r="A1" s="844" t="s">
        <v>308</v>
      </c>
      <c r="B1" s="844"/>
      <c r="C1" s="844"/>
      <c r="D1" s="844"/>
      <c r="E1" s="844"/>
      <c r="F1" s="844"/>
      <c r="G1" s="844"/>
      <c r="H1" s="186"/>
      <c r="I1" s="186"/>
      <c r="J1" s="186"/>
      <c r="K1" s="186"/>
      <c r="L1" s="186"/>
      <c r="M1" s="186"/>
      <c r="N1" s="186"/>
      <c r="O1" s="186"/>
      <c r="P1" s="186"/>
      <c r="Q1" s="186"/>
      <c r="R1" s="186"/>
      <c r="S1" s="186"/>
      <c r="T1" s="186"/>
      <c r="U1" s="186"/>
    </row>
    <row r="2" spans="1:21" ht="39.950000000000003" customHeight="1" thickBot="1" x14ac:dyDescent="0.3">
      <c r="A2" s="830" t="s">
        <v>237</v>
      </c>
      <c r="B2" s="830"/>
      <c r="C2" s="830"/>
      <c r="D2" s="830"/>
      <c r="E2" s="830"/>
      <c r="F2" s="830"/>
      <c r="G2" s="830"/>
    </row>
    <row r="3" spans="1:21" ht="30" customHeight="1" x14ac:dyDescent="0.2">
      <c r="A3" s="74" t="s">
        <v>325</v>
      </c>
      <c r="B3" s="9">
        <v>2008</v>
      </c>
      <c r="C3" s="9">
        <v>2009</v>
      </c>
      <c r="D3" s="163">
        <v>2010</v>
      </c>
      <c r="E3" s="164">
        <v>2011</v>
      </c>
      <c r="F3" s="163">
        <v>2012</v>
      </c>
      <c r="G3" s="163">
        <v>2013</v>
      </c>
    </row>
    <row r="4" spans="1:21" ht="15" customHeight="1" x14ac:dyDescent="0.2">
      <c r="A4" s="11">
        <v>0</v>
      </c>
      <c r="B4" s="140">
        <v>11</v>
      </c>
      <c r="C4" s="140">
        <v>18</v>
      </c>
      <c r="D4" s="165">
        <v>7</v>
      </c>
      <c r="E4" s="165">
        <v>23</v>
      </c>
      <c r="F4" s="140">
        <v>25</v>
      </c>
      <c r="G4" s="140">
        <v>31</v>
      </c>
    </row>
    <row r="5" spans="1:21" ht="15" customHeight="1" x14ac:dyDescent="0.2">
      <c r="A5" s="11">
        <v>1</v>
      </c>
      <c r="B5" s="140">
        <v>127</v>
      </c>
      <c r="C5" s="140">
        <v>114</v>
      </c>
      <c r="D5" s="165">
        <v>201</v>
      </c>
      <c r="E5" s="165">
        <v>185</v>
      </c>
      <c r="F5" s="140">
        <v>251</v>
      </c>
      <c r="G5" s="140">
        <v>331</v>
      </c>
    </row>
    <row r="6" spans="1:21" ht="15" customHeight="1" x14ac:dyDescent="0.2">
      <c r="A6" s="11">
        <v>2</v>
      </c>
      <c r="B6" s="140">
        <v>196</v>
      </c>
      <c r="C6" s="140">
        <v>298</v>
      </c>
      <c r="D6" s="165">
        <v>235</v>
      </c>
      <c r="E6" s="165">
        <v>403</v>
      </c>
      <c r="F6" s="140">
        <v>511</v>
      </c>
      <c r="G6" s="140">
        <v>391</v>
      </c>
    </row>
    <row r="7" spans="1:21" ht="15" customHeight="1" x14ac:dyDescent="0.2">
      <c r="A7" s="11">
        <v>3</v>
      </c>
      <c r="B7" s="140">
        <v>310</v>
      </c>
      <c r="C7" s="140">
        <v>271</v>
      </c>
      <c r="D7" s="165">
        <v>401</v>
      </c>
      <c r="E7" s="165">
        <v>500</v>
      </c>
      <c r="F7" s="140">
        <v>345</v>
      </c>
      <c r="G7" s="140">
        <v>1058</v>
      </c>
    </row>
    <row r="8" spans="1:21" ht="15" customHeight="1" x14ac:dyDescent="0.2">
      <c r="A8" s="11">
        <v>4</v>
      </c>
      <c r="B8" s="140">
        <v>221</v>
      </c>
      <c r="C8" s="140">
        <v>405</v>
      </c>
      <c r="D8" s="165">
        <v>394</v>
      </c>
      <c r="E8" s="165">
        <v>318</v>
      </c>
      <c r="F8" s="140">
        <v>907</v>
      </c>
      <c r="G8" s="140"/>
    </row>
    <row r="9" spans="1:21" ht="15" customHeight="1" x14ac:dyDescent="0.2">
      <c r="A9" s="11">
        <v>5</v>
      </c>
      <c r="B9" s="140">
        <v>332</v>
      </c>
      <c r="C9" s="140">
        <v>412</v>
      </c>
      <c r="D9" s="165">
        <v>273</v>
      </c>
      <c r="E9" s="165">
        <v>788</v>
      </c>
      <c r="F9" s="140"/>
      <c r="G9" s="140"/>
    </row>
    <row r="10" spans="1:21" ht="15" customHeight="1" x14ac:dyDescent="0.2">
      <c r="A10" s="11">
        <v>6</v>
      </c>
      <c r="B10" s="140">
        <v>398</v>
      </c>
      <c r="C10" s="140">
        <v>323</v>
      </c>
      <c r="D10" s="165">
        <v>703</v>
      </c>
      <c r="E10" s="165"/>
      <c r="F10" s="140"/>
      <c r="G10" s="140"/>
    </row>
    <row r="11" spans="1:21" ht="15" customHeight="1" x14ac:dyDescent="0.2">
      <c r="A11" s="11">
        <v>7</v>
      </c>
      <c r="B11" s="140">
        <v>239</v>
      </c>
      <c r="C11" s="140">
        <v>573</v>
      </c>
      <c r="D11" s="165"/>
      <c r="E11" s="165"/>
      <c r="F11" s="140"/>
      <c r="G11" s="140"/>
    </row>
    <row r="12" spans="1:21" ht="15" customHeight="1" thickBot="1" x14ac:dyDescent="0.25">
      <c r="A12" s="11">
        <v>8</v>
      </c>
      <c r="B12" s="140">
        <v>545</v>
      </c>
      <c r="C12" s="140"/>
      <c r="D12" s="165"/>
      <c r="E12" s="165"/>
      <c r="F12" s="140"/>
      <c r="G12" s="140"/>
    </row>
    <row r="13" spans="1:21" ht="135" customHeight="1" x14ac:dyDescent="0.2">
      <c r="A13" s="827" t="s">
        <v>238</v>
      </c>
      <c r="B13" s="827"/>
      <c r="C13" s="827"/>
      <c r="D13" s="827"/>
      <c r="E13" s="827"/>
      <c r="F13" s="827"/>
      <c r="G13" s="827"/>
    </row>
    <row r="14" spans="1:21" ht="15" customHeight="1" x14ac:dyDescent="0.2">
      <c r="A14" s="838" t="s">
        <v>306</v>
      </c>
      <c r="B14" s="838"/>
      <c r="C14" s="838"/>
      <c r="D14" s="838"/>
      <c r="E14" s="838"/>
      <c r="F14" s="838"/>
      <c r="G14" s="838"/>
    </row>
  </sheetData>
  <mergeCells count="4">
    <mergeCell ref="A13:G13"/>
    <mergeCell ref="A2:G2"/>
    <mergeCell ref="A14:G14"/>
    <mergeCell ref="A1:G1"/>
  </mergeCells>
  <hyperlinks>
    <hyperlink ref="A1" location="TOC!A1" display="Back"/>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U9"/>
  <sheetViews>
    <sheetView showGridLines="0" workbookViewId="0">
      <selection sqref="A1:F1"/>
    </sheetView>
  </sheetViews>
  <sheetFormatPr defaultColWidth="10.7109375" defaultRowHeight="15" customHeight="1" x14ac:dyDescent="0.25"/>
  <cols>
    <col min="1" max="1" width="15.7109375" style="11" customWidth="1"/>
    <col min="2" max="6" width="24.7109375" style="16" customWidth="1"/>
    <col min="7" max="16384" width="10.7109375" style="16"/>
  </cols>
  <sheetData>
    <row r="1" spans="1:21" ht="15" customHeight="1" x14ac:dyDescent="0.2">
      <c r="A1" s="844" t="s">
        <v>308</v>
      </c>
      <c r="B1" s="844"/>
      <c r="C1" s="844"/>
      <c r="D1" s="844"/>
      <c r="E1" s="844"/>
      <c r="F1" s="844"/>
      <c r="G1" s="186"/>
      <c r="H1" s="186"/>
      <c r="I1" s="186"/>
      <c r="J1" s="186"/>
      <c r="K1" s="186"/>
      <c r="L1" s="186"/>
      <c r="M1" s="186"/>
      <c r="N1" s="186"/>
      <c r="O1" s="186"/>
      <c r="P1" s="186"/>
      <c r="Q1" s="186"/>
      <c r="R1" s="186"/>
      <c r="S1" s="186"/>
      <c r="T1" s="186"/>
      <c r="U1" s="186"/>
    </row>
    <row r="2" spans="1:21" ht="39.950000000000003" customHeight="1" thickBot="1" x14ac:dyDescent="0.3">
      <c r="A2" s="830" t="s">
        <v>323</v>
      </c>
      <c r="B2" s="830"/>
      <c r="C2" s="830"/>
      <c r="D2" s="830"/>
      <c r="E2" s="830"/>
      <c r="F2" s="830"/>
    </row>
    <row r="3" spans="1:21" ht="30" customHeight="1" x14ac:dyDescent="0.2">
      <c r="A3" s="74" t="s">
        <v>31</v>
      </c>
      <c r="B3" s="9" t="s">
        <v>229</v>
      </c>
      <c r="C3" s="9" t="s">
        <v>230</v>
      </c>
      <c r="D3" s="9" t="s">
        <v>239</v>
      </c>
      <c r="E3" s="9" t="s">
        <v>240</v>
      </c>
      <c r="F3" s="9" t="s">
        <v>241</v>
      </c>
    </row>
    <row r="4" spans="1:21" ht="15" customHeight="1" x14ac:dyDescent="0.2">
      <c r="A4" s="11" t="s">
        <v>242</v>
      </c>
      <c r="B4" s="167">
        <v>47275</v>
      </c>
      <c r="C4" s="36">
        <v>0.93002439408246773</v>
      </c>
      <c r="D4" s="157">
        <v>11455335</v>
      </c>
      <c r="E4" s="36">
        <v>0.90904564029540624</v>
      </c>
      <c r="F4" s="23">
        <v>1.0230777783393188</v>
      </c>
      <c r="G4" s="135"/>
    </row>
    <row r="5" spans="1:21" ht="15" customHeight="1" x14ac:dyDescent="0.2">
      <c r="A5" s="11" t="s">
        <v>243</v>
      </c>
      <c r="B5" s="167">
        <v>3556</v>
      </c>
      <c r="C5" s="36">
        <v>6.9955933270380868E-2</v>
      </c>
      <c r="D5" s="157">
        <v>880607</v>
      </c>
      <c r="E5" s="36">
        <v>6.9881147444716088E-2</v>
      </c>
      <c r="F5" s="23">
        <v>1.0010701860000788</v>
      </c>
      <c r="G5" s="135"/>
    </row>
    <row r="6" spans="1:21" ht="15" customHeight="1" x14ac:dyDescent="0.2">
      <c r="A6" s="11" t="s">
        <v>244</v>
      </c>
      <c r="B6" s="167">
        <v>1</v>
      </c>
      <c r="C6" s="36">
        <v>1.9672647151400692E-5</v>
      </c>
      <c r="D6" s="157">
        <v>265554</v>
      </c>
      <c r="E6" s="36">
        <v>2.1073212259877717E-2</v>
      </c>
      <c r="F6" s="23">
        <v>9.3353812929870079E-4</v>
      </c>
    </row>
    <row r="7" spans="1:21" ht="20.100000000000001" customHeight="1" thickBot="1" x14ac:dyDescent="0.25">
      <c r="A7" s="144" t="s">
        <v>28</v>
      </c>
      <c r="B7" s="168">
        <v>50832</v>
      </c>
      <c r="C7" s="182">
        <v>1</v>
      </c>
      <c r="D7" s="158">
        <v>12601496</v>
      </c>
      <c r="E7" s="182">
        <v>1</v>
      </c>
      <c r="F7" s="166">
        <v>1</v>
      </c>
    </row>
    <row r="8" spans="1:21" ht="30" customHeight="1" x14ac:dyDescent="0.2">
      <c r="A8" s="924" t="s">
        <v>347</v>
      </c>
      <c r="B8" s="827"/>
      <c r="C8" s="827"/>
      <c r="D8" s="827"/>
      <c r="E8" s="827"/>
      <c r="F8" s="827"/>
    </row>
    <row r="9" spans="1:21" ht="15" customHeight="1" x14ac:dyDescent="0.2">
      <c r="A9" s="829" t="s">
        <v>233</v>
      </c>
      <c r="B9" s="829"/>
      <c r="C9" s="829"/>
      <c r="D9" s="829"/>
      <c r="E9" s="829"/>
      <c r="F9" s="829"/>
    </row>
  </sheetData>
  <mergeCells count="4">
    <mergeCell ref="A2:F2"/>
    <mergeCell ref="A8:F8"/>
    <mergeCell ref="A9:F9"/>
    <mergeCell ref="A1:F1"/>
  </mergeCells>
  <hyperlinks>
    <hyperlink ref="A1" location="TOC!A1" display="Back"/>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U107"/>
  <sheetViews>
    <sheetView showGridLines="0" workbookViewId="0">
      <selection sqref="A1:C1"/>
    </sheetView>
  </sheetViews>
  <sheetFormatPr defaultColWidth="10.7109375" defaultRowHeight="15" customHeight="1" x14ac:dyDescent="0.25"/>
  <cols>
    <col min="1" max="1" width="10.7109375" style="11"/>
    <col min="2" max="3" width="20.7109375" style="16" customWidth="1"/>
    <col min="4" max="16384" width="10.7109375" style="16"/>
  </cols>
  <sheetData>
    <row r="1" spans="1:21" ht="15" customHeight="1" x14ac:dyDescent="0.2">
      <c r="A1" s="844" t="s">
        <v>308</v>
      </c>
      <c r="B1" s="844"/>
      <c r="C1" s="844"/>
      <c r="D1" s="186"/>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324</v>
      </c>
      <c r="B2" s="830"/>
      <c r="C2" s="830"/>
    </row>
    <row r="3" spans="1:21" ht="30" customHeight="1" x14ac:dyDescent="0.2">
      <c r="A3" s="74" t="s">
        <v>245</v>
      </c>
      <c r="B3" s="9" t="s">
        <v>234</v>
      </c>
      <c r="C3" s="9" t="s">
        <v>235</v>
      </c>
      <c r="D3" s="169"/>
    </row>
    <row r="4" spans="1:21" ht="15" customHeight="1" x14ac:dyDescent="0.2">
      <c r="A4" s="10">
        <v>0</v>
      </c>
      <c r="B4" s="157">
        <v>1768831</v>
      </c>
      <c r="C4" s="36">
        <f>B4/SUM(B$4:B$105)</f>
        <v>0.95711457306934145</v>
      </c>
      <c r="D4" s="170"/>
    </row>
    <row r="5" spans="1:21" ht="15" customHeight="1" x14ac:dyDescent="0.2">
      <c r="A5" s="11">
        <v>1</v>
      </c>
      <c r="B5" s="157">
        <v>42429</v>
      </c>
      <c r="C5" s="36">
        <f t="shared" ref="C5:C68" si="0">B5/SUM(B$4:B$105)</f>
        <v>2.295833475372101E-2</v>
      </c>
      <c r="D5" s="135"/>
    </row>
    <row r="6" spans="1:21" ht="15" customHeight="1" x14ac:dyDescent="0.2">
      <c r="A6" s="11">
        <v>2</v>
      </c>
      <c r="B6" s="157">
        <v>14292</v>
      </c>
      <c r="C6" s="36">
        <f t="shared" si="0"/>
        <v>7.7334021612618887E-3</v>
      </c>
      <c r="D6" s="135"/>
    </row>
    <row r="7" spans="1:21" ht="15" customHeight="1" x14ac:dyDescent="0.2">
      <c r="A7" s="11">
        <v>3</v>
      </c>
      <c r="B7" s="157">
        <v>6453</v>
      </c>
      <c r="C7" s="36">
        <f t="shared" si="0"/>
        <v>3.4917187340206385E-3</v>
      </c>
      <c r="D7" s="135"/>
    </row>
    <row r="8" spans="1:21" ht="15" customHeight="1" x14ac:dyDescent="0.2">
      <c r="A8" s="11">
        <v>4</v>
      </c>
      <c r="B8" s="157">
        <v>3889</v>
      </c>
      <c r="C8" s="36">
        <f t="shared" si="0"/>
        <v>2.1043381615692336E-3</v>
      </c>
      <c r="D8" s="135"/>
    </row>
    <row r="9" spans="1:21" ht="15" customHeight="1" x14ac:dyDescent="0.2">
      <c r="A9" s="11">
        <v>5</v>
      </c>
      <c r="B9" s="157">
        <v>2603</v>
      </c>
      <c r="C9" s="36">
        <f t="shared" si="0"/>
        <v>1.4084834750744959E-3</v>
      </c>
      <c r="D9" s="135"/>
    </row>
    <row r="10" spans="1:21" ht="15" customHeight="1" x14ac:dyDescent="0.2">
      <c r="A10" s="11">
        <v>6</v>
      </c>
      <c r="B10" s="157">
        <v>1584</v>
      </c>
      <c r="C10" s="36">
        <f t="shared" si="0"/>
        <v>8.5710250653784161E-4</v>
      </c>
      <c r="D10" s="135"/>
    </row>
    <row r="11" spans="1:21" ht="15" customHeight="1" x14ac:dyDescent="0.2">
      <c r="A11" s="11">
        <v>7</v>
      </c>
      <c r="B11" s="157">
        <v>1347</v>
      </c>
      <c r="C11" s="36">
        <f t="shared" si="0"/>
        <v>7.2886179059752053E-4</v>
      </c>
      <c r="D11" s="135"/>
    </row>
    <row r="12" spans="1:21" ht="15" customHeight="1" x14ac:dyDescent="0.2">
      <c r="A12" s="11">
        <v>8</v>
      </c>
      <c r="B12" s="172">
        <v>970</v>
      </c>
      <c r="C12" s="36">
        <f t="shared" si="0"/>
        <v>5.2486706524097618E-4</v>
      </c>
      <c r="D12" s="135"/>
    </row>
    <row r="13" spans="1:21" ht="15" customHeight="1" x14ac:dyDescent="0.2">
      <c r="A13" s="11">
        <v>9</v>
      </c>
      <c r="B13" s="172">
        <v>795</v>
      </c>
      <c r="C13" s="36">
        <f t="shared" si="0"/>
        <v>4.3017455347069697E-4</v>
      </c>
      <c r="D13" s="135"/>
    </row>
    <row r="14" spans="1:21" ht="15" customHeight="1" x14ac:dyDescent="0.2">
      <c r="A14" s="11">
        <v>10</v>
      </c>
      <c r="B14" s="172">
        <v>779</v>
      </c>
      <c r="C14" s="36">
        <f t="shared" si="0"/>
        <v>4.2151695239455719E-4</v>
      </c>
      <c r="D14" s="135"/>
    </row>
    <row r="15" spans="1:21" ht="15" customHeight="1" x14ac:dyDescent="0.2">
      <c r="A15" s="11">
        <v>11</v>
      </c>
      <c r="B15" s="172">
        <v>480</v>
      </c>
      <c r="C15" s="36">
        <f t="shared" si="0"/>
        <v>2.5972803228419439E-4</v>
      </c>
      <c r="D15" s="135"/>
    </row>
    <row r="16" spans="1:21" ht="15" customHeight="1" x14ac:dyDescent="0.2">
      <c r="A16" s="11">
        <v>12</v>
      </c>
      <c r="B16" s="172">
        <v>400</v>
      </c>
      <c r="C16" s="36">
        <f t="shared" si="0"/>
        <v>2.1644002690349534E-4</v>
      </c>
      <c r="D16" s="135"/>
    </row>
    <row r="17" spans="1:4" ht="15" customHeight="1" x14ac:dyDescent="0.2">
      <c r="A17" s="11">
        <v>13</v>
      </c>
      <c r="B17" s="172">
        <v>331</v>
      </c>
      <c r="C17" s="36">
        <f t="shared" si="0"/>
        <v>1.7910412226264239E-4</v>
      </c>
      <c r="D17" s="135"/>
    </row>
    <row r="18" spans="1:4" ht="15" customHeight="1" x14ac:dyDescent="0.2">
      <c r="A18" s="11">
        <v>14</v>
      </c>
      <c r="B18" s="172">
        <v>277</v>
      </c>
      <c r="C18" s="36">
        <f t="shared" si="0"/>
        <v>1.4988471863067052E-4</v>
      </c>
      <c r="D18" s="135"/>
    </row>
    <row r="19" spans="1:4" ht="15" customHeight="1" x14ac:dyDescent="0.2">
      <c r="A19" s="11">
        <v>15</v>
      </c>
      <c r="B19" s="172">
        <v>217</v>
      </c>
      <c r="C19" s="36">
        <f t="shared" si="0"/>
        <v>1.1741871459514622E-4</v>
      </c>
      <c r="D19" s="135"/>
    </row>
    <row r="20" spans="1:4" ht="15" customHeight="1" x14ac:dyDescent="0.2">
      <c r="A20" s="11">
        <v>16</v>
      </c>
      <c r="B20" s="172">
        <v>193</v>
      </c>
      <c r="C20" s="36">
        <f t="shared" si="0"/>
        <v>1.044323129809365E-4</v>
      </c>
      <c r="D20" s="135"/>
    </row>
    <row r="21" spans="1:4" ht="15" customHeight="1" x14ac:dyDescent="0.2">
      <c r="A21" s="11">
        <v>17</v>
      </c>
      <c r="B21" s="172">
        <v>169</v>
      </c>
      <c r="C21" s="36">
        <f t="shared" si="0"/>
        <v>9.1445911366726785E-5</v>
      </c>
      <c r="D21" s="135"/>
    </row>
    <row r="22" spans="1:4" ht="15" customHeight="1" x14ac:dyDescent="0.2">
      <c r="A22" s="11">
        <v>18</v>
      </c>
      <c r="B22" s="172">
        <v>157</v>
      </c>
      <c r="C22" s="36">
        <f t="shared" si="0"/>
        <v>8.495271055962192E-5</v>
      </c>
      <c r="D22" s="135"/>
    </row>
    <row r="23" spans="1:4" ht="15" customHeight="1" x14ac:dyDescent="0.2">
      <c r="A23" s="11">
        <v>19</v>
      </c>
      <c r="B23" s="172">
        <v>111</v>
      </c>
      <c r="C23" s="36">
        <f t="shared" si="0"/>
        <v>6.0062107465719959E-5</v>
      </c>
      <c r="D23" s="135"/>
    </row>
    <row r="24" spans="1:4" ht="15" customHeight="1" x14ac:dyDescent="0.2">
      <c r="A24" s="11">
        <v>20</v>
      </c>
      <c r="B24" s="172">
        <v>133</v>
      </c>
      <c r="C24" s="36">
        <f t="shared" si="0"/>
        <v>7.1966308945412203E-5</v>
      </c>
      <c r="D24" s="135"/>
    </row>
    <row r="25" spans="1:4" ht="15" customHeight="1" x14ac:dyDescent="0.2">
      <c r="A25" s="11">
        <v>21</v>
      </c>
      <c r="B25" s="172">
        <v>96</v>
      </c>
      <c r="C25" s="36">
        <f t="shared" si="0"/>
        <v>5.1945606456838881E-5</v>
      </c>
      <c r="D25" s="135"/>
    </row>
    <row r="26" spans="1:4" ht="15" customHeight="1" x14ac:dyDescent="0.2">
      <c r="A26" s="11">
        <v>22</v>
      </c>
      <c r="B26" s="172">
        <v>97</v>
      </c>
      <c r="C26" s="36">
        <f t="shared" si="0"/>
        <v>5.2486706524097621E-5</v>
      </c>
      <c r="D26" s="135"/>
    </row>
    <row r="27" spans="1:4" ht="15" customHeight="1" x14ac:dyDescent="0.2">
      <c r="A27" s="11">
        <v>23</v>
      </c>
      <c r="B27" s="172">
        <v>286</v>
      </c>
      <c r="C27" s="36">
        <f t="shared" si="0"/>
        <v>1.5475461923599918E-4</v>
      </c>
      <c r="D27" s="135"/>
    </row>
    <row r="28" spans="1:4" ht="15" customHeight="1" x14ac:dyDescent="0.2">
      <c r="A28" s="11">
        <v>24</v>
      </c>
      <c r="B28" s="172">
        <v>63</v>
      </c>
      <c r="C28" s="36">
        <f t="shared" si="0"/>
        <v>3.4089304237300519E-5</v>
      </c>
      <c r="D28" s="135"/>
    </row>
    <row r="29" spans="1:4" ht="15" customHeight="1" x14ac:dyDescent="0.2">
      <c r="A29" s="11">
        <v>25</v>
      </c>
      <c r="B29" s="172">
        <v>46</v>
      </c>
      <c r="C29" s="36">
        <f t="shared" si="0"/>
        <v>2.4890603093901964E-5</v>
      </c>
      <c r="D29" s="135"/>
    </row>
    <row r="30" spans="1:4" ht="15" customHeight="1" x14ac:dyDescent="0.2">
      <c r="A30" s="11">
        <v>26</v>
      </c>
      <c r="B30" s="172">
        <v>82</v>
      </c>
      <c r="C30" s="36">
        <f t="shared" si="0"/>
        <v>4.4370205515216543E-5</v>
      </c>
      <c r="D30" s="135"/>
    </row>
    <row r="31" spans="1:4" ht="15" customHeight="1" x14ac:dyDescent="0.2">
      <c r="A31" s="11">
        <v>27</v>
      </c>
      <c r="B31" s="172">
        <v>51</v>
      </c>
      <c r="C31" s="36">
        <f t="shared" si="0"/>
        <v>2.7596103430195657E-5</v>
      </c>
      <c r="D31" s="135"/>
    </row>
    <row r="32" spans="1:4" ht="15" customHeight="1" x14ac:dyDescent="0.2">
      <c r="A32" s="11">
        <v>28</v>
      </c>
      <c r="B32" s="172">
        <v>54</v>
      </c>
      <c r="C32" s="36">
        <f t="shared" si="0"/>
        <v>2.921940363197187E-5</v>
      </c>
      <c r="D32" s="135"/>
    </row>
    <row r="33" spans="1:12" ht="15" customHeight="1" x14ac:dyDescent="0.2">
      <c r="A33" s="11">
        <v>29</v>
      </c>
      <c r="B33" s="172">
        <v>68</v>
      </c>
      <c r="C33" s="36">
        <f t="shared" si="0"/>
        <v>3.6794804573594211E-5</v>
      </c>
      <c r="D33" s="135"/>
      <c r="L33" s="171"/>
    </row>
    <row r="34" spans="1:12" ht="15" customHeight="1" x14ac:dyDescent="0.2">
      <c r="A34" s="11">
        <v>30</v>
      </c>
      <c r="B34" s="172">
        <v>46</v>
      </c>
      <c r="C34" s="36">
        <f t="shared" si="0"/>
        <v>2.4890603093901964E-5</v>
      </c>
      <c r="D34" s="135"/>
    </row>
    <row r="35" spans="1:12" ht="15" customHeight="1" x14ac:dyDescent="0.2">
      <c r="A35" s="11">
        <v>31</v>
      </c>
      <c r="B35" s="172">
        <v>45</v>
      </c>
      <c r="C35" s="36">
        <f t="shared" si="0"/>
        <v>2.4349503026643228E-5</v>
      </c>
      <c r="D35" s="135"/>
    </row>
    <row r="36" spans="1:12" ht="15" customHeight="1" x14ac:dyDescent="0.2">
      <c r="A36" s="11">
        <v>32</v>
      </c>
      <c r="B36" s="172">
        <v>51</v>
      </c>
      <c r="C36" s="36">
        <f t="shared" si="0"/>
        <v>2.7596103430195657E-5</v>
      </c>
      <c r="D36" s="135"/>
    </row>
    <row r="37" spans="1:12" ht="15" customHeight="1" x14ac:dyDescent="0.2">
      <c r="A37" s="11">
        <v>33</v>
      </c>
      <c r="B37" s="172">
        <v>61</v>
      </c>
      <c r="C37" s="36">
        <f t="shared" si="0"/>
        <v>3.3007104102783039E-5</v>
      </c>
      <c r="D37" s="135"/>
    </row>
    <row r="38" spans="1:12" ht="15" customHeight="1" x14ac:dyDescent="0.2">
      <c r="A38" s="11">
        <v>34</v>
      </c>
      <c r="B38" s="172">
        <v>32</v>
      </c>
      <c r="C38" s="36">
        <f t="shared" si="0"/>
        <v>1.7315202152279626E-5</v>
      </c>
      <c r="D38" s="135"/>
    </row>
    <row r="39" spans="1:12" ht="15" customHeight="1" x14ac:dyDescent="0.2">
      <c r="A39" s="11">
        <v>35</v>
      </c>
      <c r="B39" s="172">
        <v>66</v>
      </c>
      <c r="C39" s="36">
        <f t="shared" si="0"/>
        <v>3.5712604439076732E-5</v>
      </c>
      <c r="D39" s="135"/>
    </row>
    <row r="40" spans="1:12" ht="15" customHeight="1" x14ac:dyDescent="0.2">
      <c r="A40" s="11">
        <v>36</v>
      </c>
      <c r="B40" s="172">
        <v>56</v>
      </c>
      <c r="C40" s="36">
        <f t="shared" si="0"/>
        <v>3.030160376648935E-5</v>
      </c>
      <c r="D40" s="135"/>
    </row>
    <row r="41" spans="1:12" ht="15" customHeight="1" x14ac:dyDescent="0.25">
      <c r="A41" s="11">
        <v>37</v>
      </c>
      <c r="B41" s="172">
        <v>23</v>
      </c>
      <c r="C41" s="36">
        <f t="shared" si="0"/>
        <v>1.2445301546950982E-5</v>
      </c>
      <c r="D41" s="135"/>
    </row>
    <row r="42" spans="1:12" ht="15" customHeight="1" x14ac:dyDescent="0.25">
      <c r="A42" s="11">
        <v>38</v>
      </c>
      <c r="B42" s="172">
        <v>37</v>
      </c>
      <c r="C42" s="36">
        <f t="shared" si="0"/>
        <v>2.0020702488573319E-5</v>
      </c>
      <c r="D42" s="135"/>
    </row>
    <row r="43" spans="1:12" ht="15" customHeight="1" x14ac:dyDescent="0.25">
      <c r="A43" s="11">
        <v>39</v>
      </c>
      <c r="B43" s="172">
        <v>23</v>
      </c>
      <c r="C43" s="36">
        <f t="shared" si="0"/>
        <v>1.2445301546950982E-5</v>
      </c>
      <c r="D43" s="135"/>
    </row>
    <row r="44" spans="1:12" ht="15" customHeight="1" x14ac:dyDescent="0.25">
      <c r="A44" s="11">
        <v>40</v>
      </c>
      <c r="B44" s="172">
        <v>27</v>
      </c>
      <c r="C44" s="36">
        <f t="shared" si="0"/>
        <v>1.4609701815985935E-5</v>
      </c>
      <c r="D44" s="135"/>
    </row>
    <row r="45" spans="1:12" ht="15" customHeight="1" x14ac:dyDescent="0.25">
      <c r="A45" s="11">
        <v>41</v>
      </c>
      <c r="B45" s="172">
        <v>20</v>
      </c>
      <c r="C45" s="36">
        <f t="shared" si="0"/>
        <v>1.0822001345174767E-5</v>
      </c>
      <c r="D45" s="135"/>
    </row>
    <row r="46" spans="1:12" ht="15" customHeight="1" x14ac:dyDescent="0.25">
      <c r="A46" s="11">
        <v>42</v>
      </c>
      <c r="B46" s="172">
        <v>24</v>
      </c>
      <c r="C46" s="36">
        <f t="shared" si="0"/>
        <v>1.298640161420972E-5</v>
      </c>
      <c r="D46" s="135"/>
    </row>
    <row r="47" spans="1:12" ht="15" customHeight="1" x14ac:dyDescent="0.25">
      <c r="A47" s="11">
        <v>43</v>
      </c>
      <c r="B47" s="172">
        <v>24</v>
      </c>
      <c r="C47" s="36">
        <f t="shared" si="0"/>
        <v>1.298640161420972E-5</v>
      </c>
      <c r="D47" s="135"/>
    </row>
    <row r="48" spans="1:12" ht="15" customHeight="1" x14ac:dyDescent="0.25">
      <c r="A48" s="11">
        <v>44</v>
      </c>
      <c r="B48" s="172">
        <v>14</v>
      </c>
      <c r="C48" s="36">
        <f t="shared" si="0"/>
        <v>7.5754009416223374E-6</v>
      </c>
      <c r="D48" s="135"/>
    </row>
    <row r="49" spans="1:4" ht="15" customHeight="1" x14ac:dyDescent="0.25">
      <c r="A49" s="11">
        <v>45</v>
      </c>
      <c r="B49" s="172">
        <v>8</v>
      </c>
      <c r="C49" s="36">
        <f t="shared" si="0"/>
        <v>4.3288005380699065E-6</v>
      </c>
      <c r="D49" s="135"/>
    </row>
    <row r="50" spans="1:4" ht="15" customHeight="1" x14ac:dyDescent="0.25">
      <c r="A50" s="11">
        <v>46</v>
      </c>
      <c r="B50" s="172">
        <v>11</v>
      </c>
      <c r="C50" s="36">
        <f t="shared" si="0"/>
        <v>5.9521007398461219E-6</v>
      </c>
      <c r="D50" s="135"/>
    </row>
    <row r="51" spans="1:4" ht="15" customHeight="1" x14ac:dyDescent="0.25">
      <c r="A51" s="11">
        <v>47</v>
      </c>
      <c r="B51" s="172">
        <v>16</v>
      </c>
      <c r="C51" s="36">
        <f t="shared" si="0"/>
        <v>8.657601076139813E-6</v>
      </c>
      <c r="D51" s="135"/>
    </row>
    <row r="52" spans="1:4" ht="15" customHeight="1" x14ac:dyDescent="0.25">
      <c r="A52" s="11">
        <v>48</v>
      </c>
      <c r="B52" s="172">
        <v>19</v>
      </c>
      <c r="C52" s="36">
        <f t="shared" si="0"/>
        <v>1.0280901277916029E-5</v>
      </c>
      <c r="D52" s="135"/>
    </row>
    <row r="53" spans="1:4" ht="15" customHeight="1" x14ac:dyDescent="0.25">
      <c r="A53" s="11">
        <v>49</v>
      </c>
      <c r="B53" s="172">
        <v>8</v>
      </c>
      <c r="C53" s="36">
        <f t="shared" si="0"/>
        <v>4.3288005380699065E-6</v>
      </c>
      <c r="D53" s="135"/>
    </row>
    <row r="54" spans="1:4" ht="15" customHeight="1" x14ac:dyDescent="0.25">
      <c r="A54" s="11">
        <v>50</v>
      </c>
      <c r="B54" s="172">
        <v>7</v>
      </c>
      <c r="C54" s="36">
        <f t="shared" si="0"/>
        <v>3.7877004708111687E-6</v>
      </c>
      <c r="D54" s="135"/>
    </row>
    <row r="55" spans="1:4" ht="15" customHeight="1" x14ac:dyDescent="0.25">
      <c r="A55" s="11">
        <v>51</v>
      </c>
      <c r="B55" s="172">
        <v>7</v>
      </c>
      <c r="C55" s="36">
        <f t="shared" si="0"/>
        <v>3.7877004708111687E-6</v>
      </c>
      <c r="D55" s="135"/>
    </row>
    <row r="56" spans="1:4" ht="15" customHeight="1" x14ac:dyDescent="0.25">
      <c r="A56" s="11">
        <v>52</v>
      </c>
      <c r="B56" s="172">
        <v>6</v>
      </c>
      <c r="C56" s="36">
        <f t="shared" si="0"/>
        <v>3.2466004035524301E-6</v>
      </c>
      <c r="D56" s="135"/>
    </row>
    <row r="57" spans="1:4" ht="15" customHeight="1" x14ac:dyDescent="0.25">
      <c r="A57" s="11">
        <v>53</v>
      </c>
      <c r="B57" s="172">
        <v>4</v>
      </c>
      <c r="C57" s="36">
        <f t="shared" si="0"/>
        <v>2.1644002690349532E-6</v>
      </c>
      <c r="D57" s="135"/>
    </row>
    <row r="58" spans="1:4" ht="15" customHeight="1" x14ac:dyDescent="0.25">
      <c r="A58" s="11">
        <v>54</v>
      </c>
      <c r="B58" s="172">
        <v>4</v>
      </c>
      <c r="C58" s="36">
        <f t="shared" si="0"/>
        <v>2.1644002690349532E-6</v>
      </c>
      <c r="D58" s="135"/>
    </row>
    <row r="59" spans="1:4" ht="15" customHeight="1" x14ac:dyDescent="0.25">
      <c r="A59" s="11">
        <v>55</v>
      </c>
      <c r="B59" s="172">
        <v>14</v>
      </c>
      <c r="C59" s="36">
        <f t="shared" si="0"/>
        <v>7.5754009416223374E-6</v>
      </c>
      <c r="D59" s="135"/>
    </row>
    <row r="60" spans="1:4" ht="15" customHeight="1" x14ac:dyDescent="0.25">
      <c r="A60" s="11">
        <v>56</v>
      </c>
      <c r="B60" s="172">
        <v>12</v>
      </c>
      <c r="C60" s="36">
        <f t="shared" si="0"/>
        <v>6.4932008071048601E-6</v>
      </c>
      <c r="D60" s="135"/>
    </row>
    <row r="61" spans="1:4" ht="15" customHeight="1" x14ac:dyDescent="0.25">
      <c r="A61" s="11">
        <v>57</v>
      </c>
      <c r="B61" s="172">
        <v>12</v>
      </c>
      <c r="C61" s="36">
        <f t="shared" si="0"/>
        <v>6.4932008071048601E-6</v>
      </c>
      <c r="D61" s="135"/>
    </row>
    <row r="62" spans="1:4" ht="15" customHeight="1" x14ac:dyDescent="0.25">
      <c r="A62" s="11">
        <v>58</v>
      </c>
      <c r="B62" s="172">
        <v>25</v>
      </c>
      <c r="C62" s="36">
        <f t="shared" si="0"/>
        <v>1.3527501681468458E-5</v>
      </c>
      <c r="D62" s="135"/>
    </row>
    <row r="63" spans="1:4" ht="15" customHeight="1" x14ac:dyDescent="0.25">
      <c r="A63" s="11">
        <v>59</v>
      </c>
      <c r="B63" s="172">
        <v>14</v>
      </c>
      <c r="C63" s="36">
        <f t="shared" si="0"/>
        <v>7.5754009416223374E-6</v>
      </c>
      <c r="D63" s="135"/>
    </row>
    <row r="64" spans="1:4" ht="15" customHeight="1" x14ac:dyDescent="0.25">
      <c r="A64" s="11">
        <v>60</v>
      </c>
      <c r="B64" s="172">
        <v>6</v>
      </c>
      <c r="C64" s="36">
        <f t="shared" si="0"/>
        <v>3.2466004035524301E-6</v>
      </c>
      <c r="D64" s="135"/>
    </row>
    <row r="65" spans="1:4" ht="15" customHeight="1" x14ac:dyDescent="0.25">
      <c r="A65" s="11">
        <v>61</v>
      </c>
      <c r="B65" s="172">
        <v>9</v>
      </c>
      <c r="C65" s="36">
        <f t="shared" si="0"/>
        <v>4.8699006053286455E-6</v>
      </c>
      <c r="D65" s="135"/>
    </row>
    <row r="66" spans="1:4" ht="15" customHeight="1" x14ac:dyDescent="0.25">
      <c r="A66" s="11">
        <v>62</v>
      </c>
      <c r="B66" s="172">
        <v>11</v>
      </c>
      <c r="C66" s="36">
        <f t="shared" si="0"/>
        <v>5.9521007398461219E-6</v>
      </c>
      <c r="D66" s="135"/>
    </row>
    <row r="67" spans="1:4" ht="15" customHeight="1" x14ac:dyDescent="0.25">
      <c r="A67" s="11">
        <v>63</v>
      </c>
      <c r="B67" s="172">
        <v>4</v>
      </c>
      <c r="C67" s="36">
        <f t="shared" si="0"/>
        <v>2.1644002690349532E-6</v>
      </c>
      <c r="D67" s="135"/>
    </row>
    <row r="68" spans="1:4" ht="15" customHeight="1" x14ac:dyDescent="0.25">
      <c r="A68" s="11">
        <v>64</v>
      </c>
      <c r="B68" s="172">
        <v>4</v>
      </c>
      <c r="C68" s="36">
        <f t="shared" si="0"/>
        <v>2.1644002690349532E-6</v>
      </c>
      <c r="D68" s="135"/>
    </row>
    <row r="69" spans="1:4" ht="15" customHeight="1" x14ac:dyDescent="0.25">
      <c r="A69" s="11">
        <v>65</v>
      </c>
      <c r="B69" s="172">
        <v>5</v>
      </c>
      <c r="C69" s="36">
        <f t="shared" ref="C69:C105" si="1">B69/SUM(B$4:B$105)</f>
        <v>2.7055003362936919E-6</v>
      </c>
      <c r="D69" s="135"/>
    </row>
    <row r="70" spans="1:4" ht="15" customHeight="1" x14ac:dyDescent="0.25">
      <c r="A70" s="11">
        <v>66</v>
      </c>
      <c r="B70" s="172">
        <v>3</v>
      </c>
      <c r="C70" s="36">
        <f t="shared" si="1"/>
        <v>1.623300201776215E-6</v>
      </c>
      <c r="D70" s="135"/>
    </row>
    <row r="71" spans="1:4" ht="15" customHeight="1" x14ac:dyDescent="0.25">
      <c r="A71" s="11">
        <v>67</v>
      </c>
      <c r="B71" s="172">
        <v>1</v>
      </c>
      <c r="C71" s="36">
        <f t="shared" si="1"/>
        <v>5.4110006725873831E-7</v>
      </c>
      <c r="D71" s="135"/>
    </row>
    <row r="72" spans="1:4" ht="15" customHeight="1" x14ac:dyDescent="0.25">
      <c r="A72" s="11">
        <v>68</v>
      </c>
      <c r="B72" s="172">
        <v>2</v>
      </c>
      <c r="C72" s="36">
        <f t="shared" si="1"/>
        <v>1.0822001345174766E-6</v>
      </c>
      <c r="D72" s="135"/>
    </row>
    <row r="73" spans="1:4" ht="15" customHeight="1" x14ac:dyDescent="0.25">
      <c r="A73" s="11">
        <v>69</v>
      </c>
      <c r="B73" s="172">
        <v>4</v>
      </c>
      <c r="C73" s="36">
        <f t="shared" si="1"/>
        <v>2.1644002690349532E-6</v>
      </c>
      <c r="D73" s="135"/>
    </row>
    <row r="74" spans="1:4" ht="15" customHeight="1" x14ac:dyDescent="0.25">
      <c r="A74" s="11">
        <v>71</v>
      </c>
      <c r="B74" s="172">
        <v>2</v>
      </c>
      <c r="C74" s="36">
        <f t="shared" si="1"/>
        <v>1.0822001345174766E-6</v>
      </c>
      <c r="D74" s="135"/>
    </row>
    <row r="75" spans="1:4" ht="15" customHeight="1" x14ac:dyDescent="0.25">
      <c r="A75" s="11">
        <v>73</v>
      </c>
      <c r="B75" s="172">
        <v>4</v>
      </c>
      <c r="C75" s="36">
        <f t="shared" si="1"/>
        <v>2.1644002690349532E-6</v>
      </c>
      <c r="D75" s="135"/>
    </row>
    <row r="76" spans="1:4" ht="15" customHeight="1" x14ac:dyDescent="0.25">
      <c r="A76" s="11">
        <v>74</v>
      </c>
      <c r="B76" s="172">
        <v>1</v>
      </c>
      <c r="C76" s="36">
        <f t="shared" si="1"/>
        <v>5.4110006725873831E-7</v>
      </c>
      <c r="D76" s="135"/>
    </row>
    <row r="77" spans="1:4" ht="15" customHeight="1" x14ac:dyDescent="0.25">
      <c r="A77" s="11">
        <v>75</v>
      </c>
      <c r="B77" s="172">
        <v>1</v>
      </c>
      <c r="C77" s="36">
        <f t="shared" si="1"/>
        <v>5.4110006725873831E-7</v>
      </c>
      <c r="D77" s="135"/>
    </row>
    <row r="78" spans="1:4" ht="15" customHeight="1" x14ac:dyDescent="0.25">
      <c r="A78" s="11">
        <v>77</v>
      </c>
      <c r="B78" s="172">
        <v>1</v>
      </c>
      <c r="C78" s="36">
        <f t="shared" si="1"/>
        <v>5.4110006725873831E-7</v>
      </c>
      <c r="D78" s="135"/>
    </row>
    <row r="79" spans="1:4" ht="15" customHeight="1" x14ac:dyDescent="0.25">
      <c r="A79" s="11">
        <v>79</v>
      </c>
      <c r="B79" s="172">
        <v>2</v>
      </c>
      <c r="C79" s="36">
        <f t="shared" si="1"/>
        <v>1.0822001345174766E-6</v>
      </c>
      <c r="D79" s="135"/>
    </row>
    <row r="80" spans="1:4" ht="15" customHeight="1" x14ac:dyDescent="0.25">
      <c r="A80" s="11">
        <v>82</v>
      </c>
      <c r="B80" s="172">
        <v>2</v>
      </c>
      <c r="C80" s="36">
        <f t="shared" si="1"/>
        <v>1.0822001345174766E-6</v>
      </c>
      <c r="D80" s="135"/>
    </row>
    <row r="81" spans="1:4" ht="15" customHeight="1" x14ac:dyDescent="0.25">
      <c r="A81" s="11">
        <v>84</v>
      </c>
      <c r="B81" s="172">
        <v>1</v>
      </c>
      <c r="C81" s="36">
        <f t="shared" si="1"/>
        <v>5.4110006725873831E-7</v>
      </c>
      <c r="D81" s="135"/>
    </row>
    <row r="82" spans="1:4" ht="15" customHeight="1" x14ac:dyDescent="0.25">
      <c r="A82" s="11">
        <v>85</v>
      </c>
      <c r="B82" s="172">
        <v>1</v>
      </c>
      <c r="C82" s="36">
        <f t="shared" si="1"/>
        <v>5.4110006725873831E-7</v>
      </c>
      <c r="D82" s="135"/>
    </row>
    <row r="83" spans="1:4" ht="15" customHeight="1" x14ac:dyDescent="0.25">
      <c r="A83" s="11">
        <v>86</v>
      </c>
      <c r="B83" s="172">
        <v>1</v>
      </c>
      <c r="C83" s="36">
        <f t="shared" si="1"/>
        <v>5.4110006725873831E-7</v>
      </c>
      <c r="D83" s="135"/>
    </row>
    <row r="84" spans="1:4" ht="15" customHeight="1" x14ac:dyDescent="0.25">
      <c r="A84" s="11">
        <v>92</v>
      </c>
      <c r="B84" s="172">
        <v>1</v>
      </c>
      <c r="C84" s="36">
        <f t="shared" si="1"/>
        <v>5.4110006725873831E-7</v>
      </c>
      <c r="D84" s="135"/>
    </row>
    <row r="85" spans="1:4" ht="15" customHeight="1" x14ac:dyDescent="0.25">
      <c r="A85" s="11">
        <v>93</v>
      </c>
      <c r="B85" s="172">
        <v>1</v>
      </c>
      <c r="C85" s="36">
        <f t="shared" si="1"/>
        <v>5.4110006725873831E-7</v>
      </c>
      <c r="D85" s="135"/>
    </row>
    <row r="86" spans="1:4" ht="15" customHeight="1" x14ac:dyDescent="0.25">
      <c r="A86" s="11">
        <v>100</v>
      </c>
      <c r="B86" s="172">
        <v>1</v>
      </c>
      <c r="C86" s="36">
        <f t="shared" si="1"/>
        <v>5.4110006725873831E-7</v>
      </c>
      <c r="D86" s="135"/>
    </row>
    <row r="87" spans="1:4" ht="15" customHeight="1" x14ac:dyDescent="0.25">
      <c r="A87" s="11">
        <v>102</v>
      </c>
      <c r="B87" s="172">
        <v>1</v>
      </c>
      <c r="C87" s="36">
        <f t="shared" si="1"/>
        <v>5.4110006725873831E-7</v>
      </c>
      <c r="D87" s="135"/>
    </row>
    <row r="88" spans="1:4" ht="15" customHeight="1" x14ac:dyDescent="0.25">
      <c r="A88" s="11">
        <v>103</v>
      </c>
      <c r="B88" s="172">
        <v>1</v>
      </c>
      <c r="C88" s="36">
        <f t="shared" si="1"/>
        <v>5.4110006725873831E-7</v>
      </c>
      <c r="D88" s="135"/>
    </row>
    <row r="89" spans="1:4" ht="15" customHeight="1" x14ac:dyDescent="0.25">
      <c r="A89" s="11">
        <v>105</v>
      </c>
      <c r="B89" s="172">
        <v>1</v>
      </c>
      <c r="C89" s="36">
        <f t="shared" si="1"/>
        <v>5.4110006725873831E-7</v>
      </c>
      <c r="D89" s="135"/>
    </row>
    <row r="90" spans="1:4" ht="15" customHeight="1" x14ac:dyDescent="0.25">
      <c r="A90" s="11">
        <v>107</v>
      </c>
      <c r="B90" s="172">
        <v>1</v>
      </c>
      <c r="C90" s="36">
        <f t="shared" si="1"/>
        <v>5.4110006725873831E-7</v>
      </c>
      <c r="D90" s="135"/>
    </row>
    <row r="91" spans="1:4" ht="15" customHeight="1" x14ac:dyDescent="0.25">
      <c r="A91" s="11">
        <v>115</v>
      </c>
      <c r="B91" s="172">
        <v>1</v>
      </c>
      <c r="C91" s="36">
        <f t="shared" si="1"/>
        <v>5.4110006725873831E-7</v>
      </c>
      <c r="D91" s="135"/>
    </row>
    <row r="92" spans="1:4" ht="15" customHeight="1" x14ac:dyDescent="0.25">
      <c r="A92" s="11">
        <v>119</v>
      </c>
      <c r="B92" s="172">
        <v>1</v>
      </c>
      <c r="C92" s="36">
        <f t="shared" si="1"/>
        <v>5.4110006725873831E-7</v>
      </c>
      <c r="D92" s="135"/>
    </row>
    <row r="93" spans="1:4" ht="15" customHeight="1" x14ac:dyDescent="0.25">
      <c r="A93" s="11">
        <v>127</v>
      </c>
      <c r="B93" s="172">
        <v>1</v>
      </c>
      <c r="C93" s="36">
        <f t="shared" si="1"/>
        <v>5.4110006725873831E-7</v>
      </c>
      <c r="D93" s="135"/>
    </row>
    <row r="94" spans="1:4" ht="15" customHeight="1" x14ac:dyDescent="0.25">
      <c r="A94" s="11">
        <v>131</v>
      </c>
      <c r="B94" s="172">
        <v>1</v>
      </c>
      <c r="C94" s="36">
        <f t="shared" si="1"/>
        <v>5.4110006725873831E-7</v>
      </c>
      <c r="D94" s="135"/>
    </row>
    <row r="95" spans="1:4" ht="15" customHeight="1" x14ac:dyDescent="0.25">
      <c r="A95" s="11">
        <v>133</v>
      </c>
      <c r="B95" s="172">
        <v>1</v>
      </c>
      <c r="C95" s="36">
        <f t="shared" si="1"/>
        <v>5.4110006725873831E-7</v>
      </c>
      <c r="D95" s="135"/>
    </row>
    <row r="96" spans="1:4" ht="15" customHeight="1" x14ac:dyDescent="0.25">
      <c r="A96" s="11">
        <v>137</v>
      </c>
      <c r="B96" s="172">
        <v>1</v>
      </c>
      <c r="C96" s="36">
        <f t="shared" si="1"/>
        <v>5.4110006725873831E-7</v>
      </c>
      <c r="D96" s="135"/>
    </row>
    <row r="97" spans="1:10" ht="15" customHeight="1" x14ac:dyDescent="0.25">
      <c r="A97" s="11">
        <v>157</v>
      </c>
      <c r="B97" s="172">
        <v>2</v>
      </c>
      <c r="C97" s="36">
        <f t="shared" si="1"/>
        <v>1.0822001345174766E-6</v>
      </c>
      <c r="D97" s="135"/>
    </row>
    <row r="98" spans="1:10" ht="15" customHeight="1" x14ac:dyDescent="0.25">
      <c r="A98" s="11">
        <v>160</v>
      </c>
      <c r="B98" s="172">
        <v>1</v>
      </c>
      <c r="C98" s="36">
        <f t="shared" si="1"/>
        <v>5.4110006725873831E-7</v>
      </c>
      <c r="D98" s="135"/>
    </row>
    <row r="99" spans="1:10" ht="15" customHeight="1" x14ac:dyDescent="0.25">
      <c r="A99" s="11">
        <v>161</v>
      </c>
      <c r="B99" s="172">
        <v>1</v>
      </c>
      <c r="C99" s="36">
        <f t="shared" si="1"/>
        <v>5.4110006725873831E-7</v>
      </c>
      <c r="D99" s="135"/>
    </row>
    <row r="100" spans="1:10" ht="15" customHeight="1" x14ac:dyDescent="0.25">
      <c r="A100" s="11">
        <v>163</v>
      </c>
      <c r="B100" s="172">
        <v>1</v>
      </c>
      <c r="C100" s="36">
        <f t="shared" si="1"/>
        <v>5.4110006725873831E-7</v>
      </c>
      <c r="D100" s="135"/>
    </row>
    <row r="101" spans="1:10" ht="15" customHeight="1" x14ac:dyDescent="0.25">
      <c r="A101" s="11">
        <v>169</v>
      </c>
      <c r="B101" s="172">
        <v>1</v>
      </c>
      <c r="C101" s="36">
        <f t="shared" si="1"/>
        <v>5.4110006725873831E-7</v>
      </c>
      <c r="D101" s="135"/>
    </row>
    <row r="102" spans="1:10" ht="15" customHeight="1" x14ac:dyDescent="0.25">
      <c r="A102" s="11">
        <v>173</v>
      </c>
      <c r="B102" s="172">
        <v>1</v>
      </c>
      <c r="C102" s="36">
        <f t="shared" si="1"/>
        <v>5.4110006725873831E-7</v>
      </c>
      <c r="D102" s="135"/>
    </row>
    <row r="103" spans="1:10" ht="15" customHeight="1" x14ac:dyDescent="0.25">
      <c r="A103" s="11">
        <v>248</v>
      </c>
      <c r="B103" s="172">
        <v>1</v>
      </c>
      <c r="C103" s="36">
        <f t="shared" si="1"/>
        <v>5.4110006725873831E-7</v>
      </c>
      <c r="D103" s="135"/>
    </row>
    <row r="104" spans="1:10" ht="15" customHeight="1" x14ac:dyDescent="0.25">
      <c r="A104" s="11">
        <v>256</v>
      </c>
      <c r="B104" s="172">
        <v>1</v>
      </c>
      <c r="C104" s="36">
        <f t="shared" si="1"/>
        <v>5.4110006725873831E-7</v>
      </c>
      <c r="D104" s="135"/>
    </row>
    <row r="105" spans="1:10" ht="15" customHeight="1" thickBot="1" x14ac:dyDescent="0.3">
      <c r="A105" s="44">
        <v>260</v>
      </c>
      <c r="B105" s="173">
        <v>1</v>
      </c>
      <c r="C105" s="124">
        <f t="shared" si="1"/>
        <v>5.4110006725873831E-7</v>
      </c>
      <c r="D105" s="135"/>
    </row>
    <row r="106" spans="1:10" ht="90" customHeight="1" x14ac:dyDescent="0.25">
      <c r="A106" s="827" t="s">
        <v>246</v>
      </c>
      <c r="B106" s="827"/>
      <c r="C106" s="827"/>
      <c r="D106" s="174"/>
      <c r="E106" s="174"/>
      <c r="F106" s="174"/>
      <c r="G106" s="174"/>
      <c r="H106" s="174"/>
      <c r="I106" s="174"/>
      <c r="J106" s="174"/>
    </row>
    <row r="107" spans="1:10" ht="30" customHeight="1" x14ac:dyDescent="0.25">
      <c r="A107" s="838" t="s">
        <v>305</v>
      </c>
      <c r="B107" s="838"/>
      <c r="C107" s="838"/>
      <c r="D107" s="174"/>
      <c r="E107" s="174"/>
      <c r="F107" s="174"/>
      <c r="G107" s="174"/>
      <c r="H107" s="174"/>
      <c r="I107" s="174"/>
      <c r="J107" s="174"/>
    </row>
  </sheetData>
  <mergeCells count="4">
    <mergeCell ref="A2:C2"/>
    <mergeCell ref="A106:C106"/>
    <mergeCell ref="A107:C107"/>
    <mergeCell ref="A1:C1"/>
  </mergeCells>
  <hyperlinks>
    <hyperlink ref="A1" location="TOC!A1" display="Back"/>
  </hyperlinks>
  <pageMargins left="0.7" right="0.7" top="0.75" bottom="0.75" header="0.3" footer="0.3"/>
  <pageSetup orientation="portrait" horizontalDpi="4294967293"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U14"/>
  <sheetViews>
    <sheetView showGridLines="0" workbookViewId="0">
      <selection sqref="A1:H1"/>
    </sheetView>
  </sheetViews>
  <sheetFormatPr defaultColWidth="10.7109375" defaultRowHeight="15" customHeight="1" x14ac:dyDescent="0.25"/>
  <cols>
    <col min="1" max="1" width="14.7109375" style="11" customWidth="1"/>
    <col min="2" max="3" width="10.7109375" style="16"/>
    <col min="4" max="4" width="10.7109375" style="161"/>
    <col min="5" max="5" width="10.7109375" style="162"/>
    <col min="6" max="16384" width="10.7109375" style="16"/>
  </cols>
  <sheetData>
    <row r="1" spans="1:21" ht="15" customHeight="1" x14ac:dyDescent="0.2">
      <c r="A1" s="844" t="s">
        <v>308</v>
      </c>
      <c r="B1" s="844"/>
      <c r="C1" s="844"/>
      <c r="D1" s="844"/>
      <c r="E1" s="844"/>
      <c r="F1" s="844"/>
      <c r="G1" s="844"/>
      <c r="H1" s="844"/>
      <c r="I1" s="186"/>
      <c r="J1" s="186"/>
      <c r="K1" s="186"/>
      <c r="L1" s="186"/>
      <c r="M1" s="186"/>
      <c r="N1" s="186"/>
      <c r="O1" s="186"/>
      <c r="P1" s="186"/>
      <c r="Q1" s="186"/>
      <c r="R1" s="186"/>
      <c r="S1" s="186"/>
      <c r="T1" s="186"/>
      <c r="U1" s="186"/>
    </row>
    <row r="2" spans="1:21" ht="39.950000000000003" customHeight="1" thickBot="1" x14ac:dyDescent="0.3">
      <c r="A2" s="830" t="s">
        <v>247</v>
      </c>
      <c r="B2" s="830"/>
      <c r="C2" s="830"/>
      <c r="D2" s="830"/>
      <c r="E2" s="830"/>
      <c r="F2" s="830"/>
      <c r="G2" s="830"/>
      <c r="H2" s="830"/>
    </row>
    <row r="3" spans="1:21" ht="30" customHeight="1" x14ac:dyDescent="0.2">
      <c r="A3" s="74" t="s">
        <v>325</v>
      </c>
      <c r="B3" s="9">
        <v>2008</v>
      </c>
      <c r="C3" s="9">
        <v>2009</v>
      </c>
      <c r="D3" s="163">
        <v>2010</v>
      </c>
      <c r="E3" s="164">
        <v>2011</v>
      </c>
      <c r="F3" s="163">
        <v>2012</v>
      </c>
      <c r="G3" s="163">
        <v>2013</v>
      </c>
      <c r="H3" s="163">
        <v>2014</v>
      </c>
    </row>
    <row r="4" spans="1:21" ht="15" customHeight="1" x14ac:dyDescent="0.2">
      <c r="A4" s="11">
        <v>0</v>
      </c>
      <c r="B4" s="140"/>
      <c r="C4" s="140"/>
      <c r="D4" s="165"/>
      <c r="E4" s="165">
        <v>37</v>
      </c>
      <c r="F4" s="140">
        <v>81</v>
      </c>
      <c r="G4" s="140">
        <v>93</v>
      </c>
      <c r="H4" s="140">
        <v>13</v>
      </c>
    </row>
    <row r="5" spans="1:21" ht="15" customHeight="1" x14ac:dyDescent="0.2">
      <c r="A5" s="11">
        <v>1</v>
      </c>
      <c r="B5" s="140"/>
      <c r="C5" s="140"/>
      <c r="D5" s="165">
        <v>209</v>
      </c>
      <c r="E5" s="165">
        <v>466</v>
      </c>
      <c r="F5" s="140">
        <v>657</v>
      </c>
      <c r="G5" s="140">
        <v>890</v>
      </c>
      <c r="H5" s="140">
        <v>70</v>
      </c>
    </row>
    <row r="6" spans="1:21" ht="15" customHeight="1" x14ac:dyDescent="0.2">
      <c r="A6" s="11">
        <v>2</v>
      </c>
      <c r="B6" s="140"/>
      <c r="C6" s="140">
        <v>520</v>
      </c>
      <c r="D6" s="165">
        <v>1394</v>
      </c>
      <c r="E6" s="165">
        <v>1629</v>
      </c>
      <c r="F6" s="140">
        <v>2368</v>
      </c>
      <c r="G6" s="140">
        <v>1881</v>
      </c>
      <c r="H6" s="140">
        <v>74</v>
      </c>
    </row>
    <row r="7" spans="1:21" ht="15" customHeight="1" x14ac:dyDescent="0.2">
      <c r="A7" s="11">
        <v>3</v>
      </c>
      <c r="B7" s="140">
        <v>1183</v>
      </c>
      <c r="C7" s="140">
        <v>2933</v>
      </c>
      <c r="D7" s="165">
        <v>3382</v>
      </c>
      <c r="E7" s="165">
        <v>4057</v>
      </c>
      <c r="F7" s="140">
        <v>3646</v>
      </c>
      <c r="G7" s="140">
        <v>1720</v>
      </c>
      <c r="H7" s="140"/>
    </row>
    <row r="8" spans="1:21" ht="15" customHeight="1" x14ac:dyDescent="0.2">
      <c r="A8" s="11">
        <v>4</v>
      </c>
      <c r="B8" s="140">
        <v>6143</v>
      </c>
      <c r="C8" s="140">
        <v>6543</v>
      </c>
      <c r="D8" s="165">
        <v>7017</v>
      </c>
      <c r="E8" s="165">
        <v>7413</v>
      </c>
      <c r="F8" s="140">
        <v>2800</v>
      </c>
      <c r="G8" s="140"/>
      <c r="H8" s="140"/>
    </row>
    <row r="9" spans="1:21" ht="15" customHeight="1" x14ac:dyDescent="0.2">
      <c r="A9" s="11">
        <v>5</v>
      </c>
      <c r="B9" s="140">
        <v>12238</v>
      </c>
      <c r="C9" s="140">
        <v>11166</v>
      </c>
      <c r="D9" s="165">
        <v>10992</v>
      </c>
      <c r="E9" s="165">
        <v>11010</v>
      </c>
      <c r="F9" s="140"/>
      <c r="G9" s="140"/>
      <c r="H9" s="140"/>
    </row>
    <row r="10" spans="1:21" ht="15" customHeight="1" x14ac:dyDescent="0.2">
      <c r="A10" s="11">
        <v>6</v>
      </c>
      <c r="B10" s="140">
        <v>15972</v>
      </c>
      <c r="C10" s="140">
        <v>14557</v>
      </c>
      <c r="D10" s="165">
        <v>14956</v>
      </c>
      <c r="E10" s="165"/>
      <c r="F10" s="140"/>
      <c r="G10" s="140"/>
      <c r="H10" s="140"/>
    </row>
    <row r="11" spans="1:21" ht="15" customHeight="1" x14ac:dyDescent="0.2">
      <c r="A11" s="11">
        <v>7</v>
      </c>
      <c r="B11" s="140">
        <v>19034</v>
      </c>
      <c r="C11" s="140">
        <v>18366</v>
      </c>
      <c r="D11" s="165"/>
      <c r="E11" s="165"/>
      <c r="F11" s="140"/>
      <c r="G11" s="140"/>
      <c r="H11" s="140"/>
    </row>
    <row r="12" spans="1:21" ht="15" customHeight="1" thickBot="1" x14ac:dyDescent="0.25">
      <c r="A12" s="11">
        <v>8</v>
      </c>
      <c r="B12" s="140">
        <v>21119</v>
      </c>
      <c r="C12" s="140"/>
      <c r="D12" s="165"/>
      <c r="E12" s="165"/>
      <c r="F12" s="140"/>
      <c r="G12" s="140"/>
      <c r="H12" s="140"/>
    </row>
    <row r="13" spans="1:21" ht="165" customHeight="1" x14ac:dyDescent="0.2">
      <c r="A13" s="827" t="s">
        <v>248</v>
      </c>
      <c r="B13" s="827"/>
      <c r="C13" s="827"/>
      <c r="D13" s="827"/>
      <c r="E13" s="827"/>
      <c r="F13" s="827"/>
      <c r="G13" s="827"/>
      <c r="H13" s="827"/>
    </row>
    <row r="14" spans="1:21" ht="15" customHeight="1" x14ac:dyDescent="0.2">
      <c r="A14" s="838" t="s">
        <v>305</v>
      </c>
      <c r="B14" s="838"/>
      <c r="C14" s="838"/>
      <c r="D14" s="838"/>
      <c r="E14" s="838"/>
      <c r="F14" s="838"/>
      <c r="G14" s="838"/>
      <c r="H14" s="838"/>
    </row>
  </sheetData>
  <mergeCells count="4">
    <mergeCell ref="A13:H13"/>
    <mergeCell ref="A2:H2"/>
    <mergeCell ref="A14:H14"/>
    <mergeCell ref="A1:H1"/>
  </mergeCells>
  <hyperlinks>
    <hyperlink ref="A1" location="TOC!A1" display="Back"/>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U11"/>
  <sheetViews>
    <sheetView showGridLines="0" workbookViewId="0">
      <selection sqref="A1:E1"/>
    </sheetView>
  </sheetViews>
  <sheetFormatPr defaultColWidth="10.7109375" defaultRowHeight="15" customHeight="1" x14ac:dyDescent="0.25"/>
  <cols>
    <col min="1" max="1" width="25.7109375" style="155" customWidth="1"/>
    <col min="2" max="5" width="14.7109375" style="16" customWidth="1"/>
    <col min="6" max="16384" width="10.7109375" style="16"/>
  </cols>
  <sheetData>
    <row r="1" spans="1:21" ht="15" customHeight="1" x14ac:dyDescent="0.2">
      <c r="A1" s="844" t="s">
        <v>308</v>
      </c>
      <c r="B1" s="844"/>
      <c r="C1" s="844"/>
      <c r="D1" s="844"/>
      <c r="E1" s="844"/>
      <c r="F1" s="186"/>
      <c r="G1" s="186"/>
      <c r="H1" s="186"/>
      <c r="I1" s="186"/>
      <c r="J1" s="186"/>
      <c r="K1" s="186"/>
      <c r="L1" s="186"/>
      <c r="M1" s="186"/>
      <c r="N1" s="186"/>
      <c r="O1" s="186"/>
      <c r="P1" s="186"/>
      <c r="Q1" s="186"/>
      <c r="R1" s="186"/>
      <c r="S1" s="186"/>
      <c r="T1" s="186"/>
      <c r="U1" s="186"/>
    </row>
    <row r="2" spans="1:21" ht="39.950000000000003" customHeight="1" thickBot="1" x14ac:dyDescent="0.3">
      <c r="A2" s="830" t="s">
        <v>332</v>
      </c>
      <c r="B2" s="830"/>
      <c r="C2" s="830"/>
      <c r="D2" s="830"/>
      <c r="E2" s="830"/>
    </row>
    <row r="3" spans="1:21" ht="30" customHeight="1" x14ac:dyDescent="0.2">
      <c r="A3" s="74" t="s">
        <v>31</v>
      </c>
      <c r="B3" s="152" t="s">
        <v>229</v>
      </c>
      <c r="C3" s="152" t="s">
        <v>230</v>
      </c>
      <c r="D3" s="152" t="s">
        <v>231</v>
      </c>
      <c r="E3" s="152" t="s">
        <v>232</v>
      </c>
    </row>
    <row r="4" spans="1:21" ht="15" customHeight="1" x14ac:dyDescent="0.2">
      <c r="A4" s="155" t="s">
        <v>1</v>
      </c>
      <c r="B4" s="140">
        <v>160205</v>
      </c>
      <c r="C4" s="36">
        <f t="shared" ref="C4:C9" si="0">B4/B$10</f>
        <v>0.95768274311948542</v>
      </c>
      <c r="D4" s="150">
        <v>12601496</v>
      </c>
      <c r="E4" s="147">
        <f t="shared" ref="E4:E10" si="1">B4/D4</f>
        <v>1.2713173102622101E-2</v>
      </c>
    </row>
    <row r="5" spans="1:21" ht="15" customHeight="1" x14ac:dyDescent="0.2">
      <c r="A5" s="155" t="s">
        <v>123</v>
      </c>
      <c r="B5" s="140">
        <v>3395</v>
      </c>
      <c r="C5" s="36">
        <f t="shared" si="0"/>
        <v>2.029482795724636E-2</v>
      </c>
      <c r="D5" s="150">
        <v>577715</v>
      </c>
      <c r="E5" s="147">
        <f t="shared" si="1"/>
        <v>5.8766000536596766E-3</v>
      </c>
    </row>
    <row r="6" spans="1:21" ht="15" customHeight="1" x14ac:dyDescent="0.2">
      <c r="A6" s="155" t="s">
        <v>34</v>
      </c>
      <c r="B6" s="140">
        <v>2027</v>
      </c>
      <c r="C6" s="36">
        <f t="shared" si="0"/>
        <v>1.2117118194208651E-2</v>
      </c>
      <c r="D6" s="150">
        <v>9589451</v>
      </c>
      <c r="E6" s="147">
        <f t="shared" si="1"/>
        <v>2.1137810704700404E-4</v>
      </c>
    </row>
    <row r="7" spans="1:21" ht="15" customHeight="1" x14ac:dyDescent="0.2">
      <c r="A7" s="155" t="s">
        <v>189</v>
      </c>
      <c r="B7" s="140">
        <v>1343</v>
      </c>
      <c r="C7" s="36">
        <f t="shared" si="0"/>
        <v>8.0282633126897967E-3</v>
      </c>
      <c r="D7" s="150">
        <v>11289149</v>
      </c>
      <c r="E7" s="147">
        <f t="shared" si="1"/>
        <v>1.1896379434800622E-4</v>
      </c>
    </row>
    <row r="8" spans="1:21" ht="15" customHeight="1" x14ac:dyDescent="0.2">
      <c r="A8" s="155" t="s">
        <v>95</v>
      </c>
      <c r="B8" s="140">
        <v>248</v>
      </c>
      <c r="C8" s="36">
        <f t="shared" si="0"/>
        <v>1.4825087874512804E-3</v>
      </c>
      <c r="D8" s="150">
        <v>1709005</v>
      </c>
      <c r="E8" s="147">
        <f t="shared" si="1"/>
        <v>1.4511367725664933E-4</v>
      </c>
    </row>
    <row r="9" spans="1:21" ht="15" customHeight="1" x14ac:dyDescent="0.2">
      <c r="A9" s="155" t="s">
        <v>78</v>
      </c>
      <c r="B9" s="140">
        <v>66</v>
      </c>
      <c r="C9" s="36">
        <f t="shared" si="0"/>
        <v>3.9453862891848592E-4</v>
      </c>
      <c r="D9" s="150">
        <v>857363</v>
      </c>
      <c r="E9" s="147">
        <f t="shared" si="1"/>
        <v>7.6980228911207967E-5</v>
      </c>
    </row>
    <row r="10" spans="1:21" ht="20.100000000000001" customHeight="1" thickBot="1" x14ac:dyDescent="0.25">
      <c r="A10" s="144" t="s">
        <v>28</v>
      </c>
      <c r="B10" s="146">
        <f>SUM(B4:B9)</f>
        <v>167284</v>
      </c>
      <c r="C10" s="182">
        <f t="shared" ref="C10" si="2">B10/B$10</f>
        <v>1</v>
      </c>
      <c r="D10" s="151">
        <f>SUM(D4:D9)</f>
        <v>36624179</v>
      </c>
      <c r="E10" s="149">
        <f t="shared" si="1"/>
        <v>4.5675836173692799E-3</v>
      </c>
    </row>
    <row r="11" spans="1:21" ht="15" customHeight="1" x14ac:dyDescent="0.2">
      <c r="A11" s="922" t="s">
        <v>331</v>
      </c>
      <c r="B11" s="827"/>
      <c r="C11" s="827"/>
      <c r="D11" s="827"/>
      <c r="E11" s="827"/>
    </row>
  </sheetData>
  <mergeCells count="3">
    <mergeCell ref="A2:E2"/>
    <mergeCell ref="A11:E11"/>
    <mergeCell ref="A1:E1"/>
  </mergeCells>
  <hyperlinks>
    <hyperlink ref="A1" location="TOC!A1" display="Back"/>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U29"/>
  <sheetViews>
    <sheetView showGridLines="0" workbookViewId="0">
      <selection sqref="A1:C1"/>
    </sheetView>
  </sheetViews>
  <sheetFormatPr defaultColWidth="10.7109375" defaultRowHeight="15" customHeight="1" x14ac:dyDescent="0.25"/>
  <cols>
    <col min="1" max="1" width="15.7109375" style="155" customWidth="1"/>
    <col min="2" max="3" width="21.7109375" style="16" customWidth="1"/>
    <col min="4" max="16384" width="10.7109375" style="16"/>
  </cols>
  <sheetData>
    <row r="1" spans="1:21" ht="15" customHeight="1" x14ac:dyDescent="0.2">
      <c r="A1" s="844" t="s">
        <v>308</v>
      </c>
      <c r="B1" s="844"/>
      <c r="C1" s="844"/>
      <c r="D1" s="186"/>
      <c r="E1" s="186"/>
      <c r="F1" s="186"/>
      <c r="G1" s="186"/>
      <c r="H1" s="186"/>
      <c r="I1" s="186"/>
      <c r="J1" s="186"/>
      <c r="K1" s="186"/>
      <c r="L1" s="186"/>
      <c r="M1" s="186"/>
      <c r="N1" s="186"/>
      <c r="O1" s="186"/>
      <c r="P1" s="186"/>
      <c r="Q1" s="186"/>
      <c r="R1" s="186"/>
      <c r="S1" s="186"/>
      <c r="T1" s="186"/>
      <c r="U1" s="186"/>
    </row>
    <row r="2" spans="1:21" ht="39.950000000000003" customHeight="1" thickBot="1" x14ac:dyDescent="0.3">
      <c r="A2" s="830" t="s">
        <v>333</v>
      </c>
      <c r="B2" s="830"/>
      <c r="C2" s="830"/>
    </row>
    <row r="3" spans="1:21" ht="30" customHeight="1" x14ac:dyDescent="0.2">
      <c r="A3" s="74" t="s">
        <v>322</v>
      </c>
      <c r="B3" s="152" t="s">
        <v>234</v>
      </c>
      <c r="C3" s="152" t="s">
        <v>235</v>
      </c>
      <c r="E3" s="19"/>
    </row>
    <row r="4" spans="1:21" ht="15" customHeight="1" x14ac:dyDescent="0.2">
      <c r="A4" s="176">
        <v>0</v>
      </c>
      <c r="B4" s="159">
        <v>4500876</v>
      </c>
      <c r="C4" s="22">
        <f t="shared" ref="C4:C27" si="0">B4/B$27</f>
        <v>0.9835119006907499</v>
      </c>
    </row>
    <row r="5" spans="1:21" ht="15" customHeight="1" x14ac:dyDescent="0.2">
      <c r="A5" s="176">
        <v>1</v>
      </c>
      <c r="B5" s="159">
        <v>64370</v>
      </c>
      <c r="C5" s="22">
        <f t="shared" si="0"/>
        <v>1.4065853191126253E-2</v>
      </c>
    </row>
    <row r="6" spans="1:21" ht="15" customHeight="1" x14ac:dyDescent="0.2">
      <c r="A6" s="176">
        <v>2</v>
      </c>
      <c r="B6" s="159">
        <v>7844</v>
      </c>
      <c r="C6" s="22">
        <f t="shared" si="0"/>
        <v>1.7140368561627207E-3</v>
      </c>
    </row>
    <row r="7" spans="1:21" ht="15" customHeight="1" x14ac:dyDescent="0.2">
      <c r="A7" s="176">
        <v>3</v>
      </c>
      <c r="B7" s="159">
        <v>1921</v>
      </c>
      <c r="C7" s="22">
        <f t="shared" si="0"/>
        <v>4.1976858754316505E-4</v>
      </c>
    </row>
    <row r="8" spans="1:21" ht="15" customHeight="1" x14ac:dyDescent="0.2">
      <c r="A8" s="176">
        <v>4</v>
      </c>
      <c r="B8" s="159">
        <v>649</v>
      </c>
      <c r="C8" s="22">
        <f t="shared" si="0"/>
        <v>1.418166649221833E-4</v>
      </c>
    </row>
    <row r="9" spans="1:21" ht="15" customHeight="1" x14ac:dyDescent="0.2">
      <c r="A9" s="176">
        <v>5</v>
      </c>
      <c r="B9" s="159">
        <v>280</v>
      </c>
      <c r="C9" s="22">
        <f t="shared" si="0"/>
        <v>6.1184385482606043E-5</v>
      </c>
    </row>
    <row r="10" spans="1:21" ht="15" customHeight="1" x14ac:dyDescent="0.2">
      <c r="A10" s="176">
        <v>6</v>
      </c>
      <c r="B10" s="159">
        <v>157</v>
      </c>
      <c r="C10" s="22">
        <f t="shared" si="0"/>
        <v>3.4306959002746958E-5</v>
      </c>
    </row>
    <row r="11" spans="1:21" ht="15" customHeight="1" x14ac:dyDescent="0.2">
      <c r="A11" s="176">
        <v>7</v>
      </c>
      <c r="B11" s="159">
        <v>71</v>
      </c>
      <c r="C11" s="22">
        <f t="shared" si="0"/>
        <v>1.5514612033089391E-5</v>
      </c>
    </row>
    <row r="12" spans="1:21" ht="15" customHeight="1" x14ac:dyDescent="0.2">
      <c r="A12" s="176">
        <v>8</v>
      </c>
      <c r="B12" s="159">
        <v>44</v>
      </c>
      <c r="C12" s="22">
        <f t="shared" si="0"/>
        <v>9.6146891472666639E-6</v>
      </c>
    </row>
    <row r="13" spans="1:21" ht="15" customHeight="1" x14ac:dyDescent="0.2">
      <c r="A13" s="176">
        <v>9</v>
      </c>
      <c r="B13" s="159">
        <v>39</v>
      </c>
      <c r="C13" s="22">
        <f t="shared" si="0"/>
        <v>8.5221108350772703E-6</v>
      </c>
    </row>
    <row r="14" spans="1:21" ht="15" customHeight="1" x14ac:dyDescent="0.2">
      <c r="A14" s="176">
        <v>10</v>
      </c>
      <c r="B14" s="159">
        <v>24</v>
      </c>
      <c r="C14" s="22">
        <f t="shared" si="0"/>
        <v>5.2443758985090894E-6</v>
      </c>
    </row>
    <row r="15" spans="1:21" ht="15" customHeight="1" x14ac:dyDescent="0.2">
      <c r="A15" s="176">
        <v>11</v>
      </c>
      <c r="B15" s="159">
        <v>15</v>
      </c>
      <c r="C15" s="22">
        <f t="shared" si="0"/>
        <v>3.2777349365681809E-6</v>
      </c>
    </row>
    <row r="16" spans="1:21" ht="15" customHeight="1" x14ac:dyDescent="0.2">
      <c r="A16" s="176">
        <v>12</v>
      </c>
      <c r="B16" s="159">
        <v>16</v>
      </c>
      <c r="C16" s="22">
        <f t="shared" si="0"/>
        <v>3.4962505990060596E-6</v>
      </c>
    </row>
    <row r="17" spans="1:3" ht="15" customHeight="1" x14ac:dyDescent="0.2">
      <c r="A17" s="176">
        <v>13</v>
      </c>
      <c r="B17" s="159">
        <v>8</v>
      </c>
      <c r="C17" s="22">
        <f t="shared" si="0"/>
        <v>1.7481252995030298E-6</v>
      </c>
    </row>
    <row r="18" spans="1:3" ht="15" customHeight="1" x14ac:dyDescent="0.2">
      <c r="A18" s="176">
        <v>14</v>
      </c>
      <c r="B18" s="159">
        <v>7</v>
      </c>
      <c r="C18" s="22">
        <f t="shared" si="0"/>
        <v>1.5296096370651511E-6</v>
      </c>
    </row>
    <row r="19" spans="1:3" ht="15" customHeight="1" x14ac:dyDescent="0.2">
      <c r="A19" s="176">
        <v>15</v>
      </c>
      <c r="B19" s="159">
        <v>2</v>
      </c>
      <c r="C19" s="22">
        <f t="shared" si="0"/>
        <v>4.3703132487575745E-7</v>
      </c>
    </row>
    <row r="20" spans="1:3" ht="15" customHeight="1" x14ac:dyDescent="0.2">
      <c r="A20" s="176">
        <v>16</v>
      </c>
      <c r="B20" s="159">
        <v>2</v>
      </c>
      <c r="C20" s="22">
        <f t="shared" si="0"/>
        <v>4.3703132487575745E-7</v>
      </c>
    </row>
    <row r="21" spans="1:3" ht="15" customHeight="1" x14ac:dyDescent="0.2">
      <c r="A21" s="176">
        <v>17</v>
      </c>
      <c r="B21" s="159">
        <v>1</v>
      </c>
      <c r="C21" s="22">
        <f t="shared" si="0"/>
        <v>2.1851566243787873E-7</v>
      </c>
    </row>
    <row r="22" spans="1:3" ht="15" customHeight="1" x14ac:dyDescent="0.2">
      <c r="A22" s="176">
        <v>18</v>
      </c>
      <c r="B22" s="159">
        <v>1</v>
      </c>
      <c r="C22" s="22">
        <f t="shared" si="0"/>
        <v>2.1851566243787873E-7</v>
      </c>
    </row>
    <row r="23" spans="1:3" ht="15" customHeight="1" x14ac:dyDescent="0.2">
      <c r="A23" s="176">
        <v>20</v>
      </c>
      <c r="B23" s="159">
        <v>1</v>
      </c>
      <c r="C23" s="22">
        <f t="shared" si="0"/>
        <v>2.1851566243787873E-7</v>
      </c>
    </row>
    <row r="24" spans="1:3" ht="15" customHeight="1" x14ac:dyDescent="0.2">
      <c r="A24" s="176">
        <v>21</v>
      </c>
      <c r="B24" s="159">
        <v>1</v>
      </c>
      <c r="C24" s="22">
        <f t="shared" si="0"/>
        <v>2.1851566243787873E-7</v>
      </c>
    </row>
    <row r="25" spans="1:3" ht="15" customHeight="1" x14ac:dyDescent="0.2">
      <c r="A25" s="176">
        <v>22</v>
      </c>
      <c r="B25" s="159">
        <v>1</v>
      </c>
      <c r="C25" s="22">
        <f t="shared" si="0"/>
        <v>2.1851566243787873E-7</v>
      </c>
    </row>
    <row r="26" spans="1:3" ht="15" customHeight="1" x14ac:dyDescent="0.2">
      <c r="A26" s="176">
        <v>45</v>
      </c>
      <c r="B26" s="159">
        <v>1</v>
      </c>
      <c r="C26" s="22">
        <f t="shared" si="0"/>
        <v>2.1851566243787873E-7</v>
      </c>
    </row>
    <row r="27" spans="1:3" ht="20.100000000000001" customHeight="1" thickBot="1" x14ac:dyDescent="0.25">
      <c r="A27" s="144" t="s">
        <v>28</v>
      </c>
      <c r="B27" s="160">
        <f>SUM(B4:B26)</f>
        <v>4576331</v>
      </c>
      <c r="C27" s="182">
        <f t="shared" si="0"/>
        <v>1</v>
      </c>
    </row>
    <row r="28" spans="1:3" ht="60" customHeight="1" x14ac:dyDescent="0.2">
      <c r="A28" s="924" t="s">
        <v>334</v>
      </c>
      <c r="B28" s="827"/>
      <c r="C28" s="827"/>
    </row>
    <row r="29" spans="1:3" ht="30" customHeight="1" x14ac:dyDescent="0.2">
      <c r="A29" s="925" t="s">
        <v>331</v>
      </c>
      <c r="B29" s="829"/>
      <c r="C29" s="829"/>
    </row>
  </sheetData>
  <mergeCells count="4">
    <mergeCell ref="A2:C2"/>
    <mergeCell ref="A28:C28"/>
    <mergeCell ref="A29:C29"/>
    <mergeCell ref="A1:C1"/>
  </mergeCells>
  <hyperlinks>
    <hyperlink ref="A1" location="TOC!A1" display="Back"/>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20"/>
  <sheetViews>
    <sheetView showGridLines="0" zoomScaleNormal="100" workbookViewId="0">
      <selection sqref="A1:U1"/>
    </sheetView>
  </sheetViews>
  <sheetFormatPr defaultColWidth="10.7109375" defaultRowHeight="15" customHeight="1" x14ac:dyDescent="0.25"/>
  <cols>
    <col min="1" max="1" width="45.7109375" style="8" customWidth="1"/>
    <col min="2" max="2" width="1.7109375" style="16" customWidth="1"/>
    <col min="3" max="5" width="11.7109375" style="16" customWidth="1"/>
    <col min="6" max="6" width="1.7109375" style="16" customWidth="1"/>
    <col min="7" max="9" width="11.7109375" style="16" customWidth="1"/>
    <col min="10" max="10" width="1.7109375" style="16" customWidth="1"/>
    <col min="11" max="13" width="11.7109375" style="16" customWidth="1"/>
    <col min="14" max="14" width="1.7109375" style="16" customWidth="1"/>
    <col min="15" max="17" width="11.7109375" style="16" customWidth="1"/>
    <col min="18" max="18" width="1.7109375" style="16" customWidth="1"/>
    <col min="19" max="21" width="11.7109375" style="16" customWidth="1"/>
    <col min="22" max="16384" width="10.7109375" style="16"/>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ht="39.950000000000003" customHeight="1" thickBot="1" x14ac:dyDescent="0.3">
      <c r="A2" s="830" t="s">
        <v>382</v>
      </c>
      <c r="B2" s="830"/>
      <c r="C2" s="830"/>
      <c r="D2" s="830"/>
      <c r="E2" s="830"/>
      <c r="F2" s="830"/>
      <c r="G2" s="830"/>
      <c r="H2" s="830"/>
      <c r="I2" s="830"/>
      <c r="J2" s="830"/>
      <c r="K2" s="830"/>
      <c r="L2" s="830"/>
      <c r="M2" s="830"/>
      <c r="N2" s="830"/>
      <c r="O2" s="830"/>
      <c r="P2" s="830"/>
      <c r="Q2" s="830"/>
      <c r="R2" s="830"/>
      <c r="S2" s="830"/>
      <c r="T2" s="830"/>
      <c r="U2" s="830"/>
    </row>
    <row r="3" spans="1:21" s="48" customFormat="1" ht="20.100000000000001" customHeight="1" x14ac:dyDescent="0.25">
      <c r="A3" s="833" t="s">
        <v>5</v>
      </c>
      <c r="B3" s="12"/>
      <c r="C3" s="831" t="s">
        <v>0</v>
      </c>
      <c r="D3" s="831"/>
      <c r="E3" s="831"/>
      <c r="F3" s="831"/>
      <c r="G3" s="831"/>
      <c r="H3" s="831"/>
      <c r="I3" s="831"/>
      <c r="J3" s="12"/>
      <c r="K3" s="831" t="s">
        <v>381</v>
      </c>
      <c r="L3" s="831"/>
      <c r="M3" s="831"/>
      <c r="N3" s="831"/>
      <c r="O3" s="831"/>
      <c r="P3" s="831"/>
      <c r="Q3" s="831"/>
      <c r="R3" s="831"/>
      <c r="S3" s="831"/>
      <c r="T3" s="831"/>
      <c r="U3" s="831"/>
    </row>
    <row r="4" spans="1:21" s="48" customFormat="1" ht="50.1" customHeight="1" x14ac:dyDescent="0.25">
      <c r="A4" s="834"/>
      <c r="B4" s="49"/>
      <c r="C4" s="832" t="s">
        <v>2</v>
      </c>
      <c r="D4" s="832"/>
      <c r="E4" s="832"/>
      <c r="F4" s="49"/>
      <c r="G4" s="832" t="s">
        <v>383</v>
      </c>
      <c r="H4" s="832"/>
      <c r="I4" s="832"/>
      <c r="J4" s="49"/>
      <c r="K4" s="832" t="s">
        <v>2</v>
      </c>
      <c r="L4" s="832"/>
      <c r="M4" s="832"/>
      <c r="N4" s="49"/>
      <c r="O4" s="832" t="s">
        <v>383</v>
      </c>
      <c r="P4" s="832"/>
      <c r="Q4" s="832"/>
      <c r="R4" s="49"/>
      <c r="S4" s="832" t="s">
        <v>387</v>
      </c>
      <c r="T4" s="832"/>
      <c r="U4" s="832"/>
    </row>
    <row r="5" spans="1:21" s="48" customFormat="1" ht="20.100000000000001" customHeight="1" x14ac:dyDescent="0.25">
      <c r="A5" s="835"/>
      <c r="B5" s="50"/>
      <c r="C5" s="51" t="s">
        <v>6</v>
      </c>
      <c r="D5" s="52" t="s">
        <v>7</v>
      </c>
      <c r="E5" s="51" t="s">
        <v>8</v>
      </c>
      <c r="F5" s="53"/>
      <c r="G5" s="52" t="s">
        <v>6</v>
      </c>
      <c r="H5" s="54" t="s">
        <v>7</v>
      </c>
      <c r="I5" s="55" t="s">
        <v>8</v>
      </c>
      <c r="J5" s="53"/>
      <c r="K5" s="52" t="s">
        <v>6</v>
      </c>
      <c r="L5" s="54" t="s">
        <v>7</v>
      </c>
      <c r="M5" s="55" t="s">
        <v>8</v>
      </c>
      <c r="N5" s="50"/>
      <c r="O5" s="51" t="s">
        <v>6</v>
      </c>
      <c r="P5" s="52" t="s">
        <v>7</v>
      </c>
      <c r="Q5" s="51" t="s">
        <v>8</v>
      </c>
      <c r="R5" s="53"/>
      <c r="S5" s="52" t="s">
        <v>6</v>
      </c>
      <c r="T5" s="54" t="s">
        <v>7</v>
      </c>
      <c r="U5" s="55" t="s">
        <v>8</v>
      </c>
    </row>
    <row r="6" spans="1:21" ht="15" customHeight="1" x14ac:dyDescent="0.2">
      <c r="A6" s="42" t="s">
        <v>9</v>
      </c>
      <c r="B6" s="19"/>
      <c r="C6" s="64">
        <v>6567</v>
      </c>
      <c r="D6" s="64">
        <v>69536</v>
      </c>
      <c r="E6" s="64">
        <v>3566</v>
      </c>
      <c r="F6" s="31"/>
      <c r="G6" s="32">
        <v>6.4260697426000005E-2</v>
      </c>
      <c r="H6" s="32">
        <v>0.11279049700800001</v>
      </c>
      <c r="I6" s="32">
        <v>7.5154234436E-2</v>
      </c>
      <c r="J6" s="20"/>
      <c r="K6" s="56">
        <v>5620</v>
      </c>
      <c r="L6" s="56">
        <v>54419</v>
      </c>
      <c r="M6" s="56">
        <v>2845</v>
      </c>
      <c r="N6" s="19"/>
      <c r="O6" s="33">
        <v>5.8185053379999997E-2</v>
      </c>
      <c r="P6" s="33">
        <v>9.5187342655999999E-2</v>
      </c>
      <c r="Q6" s="33">
        <v>6.5729349736000003E-2</v>
      </c>
      <c r="R6" s="20"/>
      <c r="S6" s="21">
        <v>1.6784969999999999</v>
      </c>
      <c r="T6" s="21">
        <v>2.7583319999999998</v>
      </c>
      <c r="U6" s="21">
        <v>1.950272</v>
      </c>
    </row>
    <row r="7" spans="1:21" ht="15" customHeight="1" x14ac:dyDescent="0.2">
      <c r="A7" s="8" t="s">
        <v>10</v>
      </c>
      <c r="C7" s="65">
        <v>2271</v>
      </c>
      <c r="D7" s="65">
        <v>14059</v>
      </c>
      <c r="E7" s="65">
        <v>548</v>
      </c>
      <c r="F7" s="34"/>
      <c r="G7" s="35">
        <v>7.4416556583000004E-2</v>
      </c>
      <c r="H7" s="35">
        <v>0.17988477132</v>
      </c>
      <c r="I7" s="35">
        <v>7.8467153284000002E-2</v>
      </c>
      <c r="J7" s="22"/>
      <c r="K7" s="57">
        <v>1999</v>
      </c>
      <c r="L7" s="57">
        <v>10222</v>
      </c>
      <c r="M7" s="61">
        <v>413</v>
      </c>
      <c r="O7" s="36">
        <v>6.8534267132999996E-2</v>
      </c>
      <c r="P7" s="36">
        <v>0.149970651535</v>
      </c>
      <c r="Q7" s="36">
        <v>7.5060532686999998E-2</v>
      </c>
      <c r="R7" s="22"/>
      <c r="S7" s="23">
        <v>1.9724120000000001</v>
      </c>
      <c r="T7" s="23">
        <v>4.3342109999999998</v>
      </c>
      <c r="U7" s="24">
        <v>2.2086440000000001</v>
      </c>
    </row>
    <row r="8" spans="1:21" ht="15" customHeight="1" x14ac:dyDescent="0.2">
      <c r="A8" s="7" t="s">
        <v>11</v>
      </c>
      <c r="B8" s="18"/>
      <c r="C8" s="66">
        <v>973</v>
      </c>
      <c r="D8" s="66">
        <v>3253</v>
      </c>
      <c r="E8" s="65">
        <v>91</v>
      </c>
      <c r="F8" s="34"/>
      <c r="G8" s="35">
        <v>8.9414182938999998E-2</v>
      </c>
      <c r="H8" s="35">
        <v>0.14909314478899999</v>
      </c>
      <c r="I8" s="35" t="s">
        <v>19</v>
      </c>
      <c r="J8" s="22"/>
      <c r="K8" s="61">
        <v>809</v>
      </c>
      <c r="L8" s="61">
        <v>2695</v>
      </c>
      <c r="M8" s="61">
        <v>76</v>
      </c>
      <c r="N8" s="18"/>
      <c r="O8" s="15">
        <v>7.6637824473999999E-2</v>
      </c>
      <c r="P8" s="15">
        <v>0.13246753246699999</v>
      </c>
      <c r="Q8" s="200" t="s">
        <v>19</v>
      </c>
      <c r="R8" s="22"/>
      <c r="S8" s="24">
        <v>2.2201059999999999</v>
      </c>
      <c r="T8" s="24">
        <v>4.0556669999999997</v>
      </c>
      <c r="U8" s="201" t="s">
        <v>19</v>
      </c>
    </row>
    <row r="9" spans="1:21" ht="15" customHeight="1" x14ac:dyDescent="0.2">
      <c r="A9" s="8" t="s">
        <v>12</v>
      </c>
      <c r="C9" s="66">
        <v>3323</v>
      </c>
      <c r="D9" s="66">
        <v>35233</v>
      </c>
      <c r="E9" s="66">
        <v>2370</v>
      </c>
      <c r="F9" s="14"/>
      <c r="G9" s="35">
        <v>4.9954860066000001E-2</v>
      </c>
      <c r="H9" s="35">
        <v>8.9773791615000001E-2</v>
      </c>
      <c r="I9" s="35">
        <v>7.1308016877000002E-2</v>
      </c>
      <c r="J9" s="13"/>
      <c r="K9" s="61">
        <v>2812</v>
      </c>
      <c r="L9" s="61">
        <v>29512</v>
      </c>
      <c r="M9" s="61">
        <v>1941</v>
      </c>
      <c r="O9" s="15">
        <v>4.5519203413000003E-2</v>
      </c>
      <c r="P9" s="15">
        <v>8.0645161290000003E-2</v>
      </c>
      <c r="Q9" s="15">
        <v>5.9763008758000002E-2</v>
      </c>
      <c r="R9" s="13"/>
      <c r="S9" s="24">
        <v>1.315593</v>
      </c>
      <c r="T9" s="24">
        <v>2.319639</v>
      </c>
      <c r="U9" s="24">
        <v>1.854732</v>
      </c>
    </row>
    <row r="10" spans="1:21" ht="15" customHeight="1" thickBot="1" x14ac:dyDescent="0.25">
      <c r="A10" s="8" t="s">
        <v>13</v>
      </c>
      <c r="B10" s="18"/>
      <c r="C10" s="65">
        <v>0</v>
      </c>
      <c r="D10" s="65">
        <v>16991</v>
      </c>
      <c r="E10" s="65">
        <v>557</v>
      </c>
      <c r="F10" s="14"/>
      <c r="G10" s="35" t="s">
        <v>19</v>
      </c>
      <c r="H10" s="35">
        <v>9.8051909834000001E-2</v>
      </c>
      <c r="I10" s="35">
        <v>8.4380610411999998E-2</v>
      </c>
      <c r="J10" s="13"/>
      <c r="K10" s="57">
        <v>0</v>
      </c>
      <c r="L10" s="61">
        <v>11990</v>
      </c>
      <c r="M10" s="61">
        <v>415</v>
      </c>
      <c r="N10" s="18"/>
      <c r="O10" s="200" t="s">
        <v>19</v>
      </c>
      <c r="P10" s="36">
        <v>7.5896580483000006E-2</v>
      </c>
      <c r="Q10" s="36">
        <v>7.9518072289E-2</v>
      </c>
      <c r="R10" s="13"/>
      <c r="S10" s="202" t="s">
        <v>19</v>
      </c>
      <c r="T10" s="24">
        <v>2.20146</v>
      </c>
      <c r="U10" s="24">
        <v>1.8297920000000001</v>
      </c>
    </row>
    <row r="11" spans="1:21" ht="15" customHeight="1" thickTop="1" x14ac:dyDescent="0.2">
      <c r="A11" s="43" t="s">
        <v>10</v>
      </c>
      <c r="B11" s="17"/>
      <c r="C11" s="67">
        <v>2271</v>
      </c>
      <c r="D11" s="59">
        <v>14059</v>
      </c>
      <c r="E11" s="59">
        <v>548</v>
      </c>
      <c r="F11" s="37"/>
      <c r="G11" s="38">
        <v>7.4416556583000004E-2</v>
      </c>
      <c r="H11" s="39">
        <v>0.17988477132</v>
      </c>
      <c r="I11" s="39">
        <v>7.8467153284000002E-2</v>
      </c>
      <c r="J11" s="25"/>
      <c r="K11" s="59">
        <v>1999</v>
      </c>
      <c r="L11" s="59">
        <v>10222</v>
      </c>
      <c r="M11" s="59">
        <v>413</v>
      </c>
      <c r="N11" s="17"/>
      <c r="O11" s="39">
        <v>6.8534267132999996E-2</v>
      </c>
      <c r="P11" s="39">
        <v>0.149970651535</v>
      </c>
      <c r="Q11" s="39">
        <v>7.5060532686999998E-2</v>
      </c>
      <c r="R11" s="25"/>
      <c r="S11" s="26">
        <v>1.9724120000000001</v>
      </c>
      <c r="T11" s="26">
        <v>4.3342109999999998</v>
      </c>
      <c r="U11" s="26">
        <v>2.2086440000000001</v>
      </c>
    </row>
    <row r="12" spans="1:21" ht="15" customHeight="1" x14ac:dyDescent="0.2">
      <c r="A12" s="45" t="s">
        <v>15</v>
      </c>
      <c r="B12" s="18"/>
      <c r="C12" s="66">
        <v>423</v>
      </c>
      <c r="D12" s="66" t="s">
        <v>14</v>
      </c>
      <c r="E12" s="66" t="s">
        <v>14</v>
      </c>
      <c r="F12" s="14"/>
      <c r="G12" s="40">
        <v>6.6193853427000002E-2</v>
      </c>
      <c r="H12" s="40" t="s">
        <v>14</v>
      </c>
      <c r="I12" s="40" t="s">
        <v>14</v>
      </c>
      <c r="J12" s="13"/>
      <c r="K12" s="62">
        <v>371</v>
      </c>
      <c r="L12" s="58" t="s">
        <v>14</v>
      </c>
      <c r="M12" s="58" t="s">
        <v>14</v>
      </c>
      <c r="N12" s="18"/>
      <c r="O12" s="15">
        <v>5.6603773583999997E-2</v>
      </c>
      <c r="P12" s="15" t="s">
        <v>14</v>
      </c>
      <c r="Q12" s="15" t="s">
        <v>14</v>
      </c>
      <c r="R12" s="13"/>
      <c r="S12" s="27">
        <v>1.707236</v>
      </c>
      <c r="T12" s="71" t="s">
        <v>14</v>
      </c>
      <c r="U12" s="71" t="s">
        <v>14</v>
      </c>
    </row>
    <row r="13" spans="1:21" ht="15" customHeight="1" x14ac:dyDescent="0.2">
      <c r="A13" s="46" t="s">
        <v>16</v>
      </c>
      <c r="C13" s="65">
        <v>308</v>
      </c>
      <c r="D13" s="66" t="s">
        <v>14</v>
      </c>
      <c r="E13" s="66" t="s">
        <v>14</v>
      </c>
      <c r="F13" s="34"/>
      <c r="G13" s="35">
        <v>1.948051948E-2</v>
      </c>
      <c r="H13" s="40" t="s">
        <v>14</v>
      </c>
      <c r="I13" s="40" t="s">
        <v>14</v>
      </c>
      <c r="J13" s="22"/>
      <c r="K13" s="61">
        <v>270</v>
      </c>
      <c r="L13" s="58" t="s">
        <v>14</v>
      </c>
      <c r="M13" s="58" t="s">
        <v>14</v>
      </c>
      <c r="O13" s="36">
        <v>1.8518518518000002E-2</v>
      </c>
      <c r="P13" s="36" t="s">
        <v>14</v>
      </c>
      <c r="Q13" s="36" t="s">
        <v>14</v>
      </c>
      <c r="R13" s="22"/>
      <c r="S13" s="24">
        <v>0.961839</v>
      </c>
      <c r="T13" s="23" t="s">
        <v>14</v>
      </c>
      <c r="U13" s="23" t="s">
        <v>14</v>
      </c>
    </row>
    <row r="14" spans="1:21" ht="15" customHeight="1" x14ac:dyDescent="0.2">
      <c r="A14" s="46" t="s">
        <v>17</v>
      </c>
      <c r="C14" s="65">
        <v>1377</v>
      </c>
      <c r="D14" s="66" t="s">
        <v>14</v>
      </c>
      <c r="E14" s="66" t="s">
        <v>14</v>
      </c>
      <c r="F14" s="34"/>
      <c r="G14" s="35">
        <v>8.9324618736000005E-2</v>
      </c>
      <c r="H14" s="40" t="s">
        <v>14</v>
      </c>
      <c r="I14" s="40" t="s">
        <v>14</v>
      </c>
      <c r="J14" s="22"/>
      <c r="K14" s="61">
        <v>1204</v>
      </c>
      <c r="L14" s="58" t="s">
        <v>14</v>
      </c>
      <c r="M14" s="58" t="s">
        <v>14</v>
      </c>
      <c r="O14" s="36">
        <v>8.3887043189000005E-2</v>
      </c>
      <c r="P14" s="36" t="s">
        <v>14</v>
      </c>
      <c r="Q14" s="36" t="s">
        <v>14</v>
      </c>
      <c r="R14" s="22"/>
      <c r="S14" s="24">
        <v>2.3778039999999998</v>
      </c>
      <c r="T14" s="23" t="s">
        <v>14</v>
      </c>
      <c r="U14" s="23" t="s">
        <v>14</v>
      </c>
    </row>
    <row r="15" spans="1:21" ht="15" customHeight="1" x14ac:dyDescent="0.2">
      <c r="A15" s="46" t="s">
        <v>18</v>
      </c>
      <c r="C15" s="65">
        <v>42</v>
      </c>
      <c r="D15" s="66" t="s">
        <v>14</v>
      </c>
      <c r="E15" s="66" t="s">
        <v>14</v>
      </c>
      <c r="F15" s="34"/>
      <c r="G15" s="35" t="s">
        <v>19</v>
      </c>
      <c r="H15" s="40" t="s">
        <v>14</v>
      </c>
      <c r="I15" s="40" t="s">
        <v>14</v>
      </c>
      <c r="J15" s="22"/>
      <c r="K15" s="61">
        <v>41</v>
      </c>
      <c r="L15" s="58" t="s">
        <v>14</v>
      </c>
      <c r="M15" s="58" t="s">
        <v>14</v>
      </c>
      <c r="O15" s="36" t="s">
        <v>19</v>
      </c>
      <c r="P15" s="36" t="s">
        <v>14</v>
      </c>
      <c r="Q15" s="36" t="s">
        <v>14</v>
      </c>
      <c r="R15" s="22"/>
      <c r="S15" s="24" t="s">
        <v>19</v>
      </c>
      <c r="T15" s="23" t="s">
        <v>14</v>
      </c>
      <c r="U15" s="23" t="s">
        <v>14</v>
      </c>
    </row>
    <row r="16" spans="1:21" ht="15" customHeight="1" x14ac:dyDescent="0.2">
      <c r="A16" s="46" t="s">
        <v>20</v>
      </c>
      <c r="C16" s="65">
        <v>90</v>
      </c>
      <c r="D16" s="66" t="s">
        <v>14</v>
      </c>
      <c r="E16" s="66" t="s">
        <v>14</v>
      </c>
      <c r="F16" s="34"/>
      <c r="G16" s="35" t="s">
        <v>19</v>
      </c>
      <c r="H16" s="40" t="s">
        <v>14</v>
      </c>
      <c r="I16" s="40" t="s">
        <v>14</v>
      </c>
      <c r="J16" s="22"/>
      <c r="K16" s="61">
        <v>84</v>
      </c>
      <c r="L16" s="58" t="s">
        <v>14</v>
      </c>
      <c r="M16" s="58" t="s">
        <v>14</v>
      </c>
      <c r="O16" s="36" t="s">
        <v>19</v>
      </c>
      <c r="P16" s="36" t="s">
        <v>14</v>
      </c>
      <c r="Q16" s="36" t="s">
        <v>14</v>
      </c>
      <c r="R16" s="22"/>
      <c r="S16" s="24" t="s">
        <v>19</v>
      </c>
      <c r="T16" s="23" t="s">
        <v>14</v>
      </c>
      <c r="U16" s="23" t="s">
        <v>14</v>
      </c>
    </row>
    <row r="17" spans="1:21" ht="15" customHeight="1" x14ac:dyDescent="0.2">
      <c r="A17" s="46" t="s">
        <v>21</v>
      </c>
      <c r="C17" s="65">
        <v>25</v>
      </c>
      <c r="D17" s="66" t="s">
        <v>14</v>
      </c>
      <c r="E17" s="66" t="s">
        <v>14</v>
      </c>
      <c r="F17" s="34"/>
      <c r="G17" s="35" t="s">
        <v>19</v>
      </c>
      <c r="H17" s="40" t="s">
        <v>14</v>
      </c>
      <c r="I17" s="40" t="s">
        <v>14</v>
      </c>
      <c r="J17" s="22"/>
      <c r="K17" s="61">
        <v>24</v>
      </c>
      <c r="L17" s="58" t="s">
        <v>14</v>
      </c>
      <c r="M17" s="58" t="s">
        <v>14</v>
      </c>
      <c r="O17" s="36" t="s">
        <v>19</v>
      </c>
      <c r="P17" s="36" t="s">
        <v>14</v>
      </c>
      <c r="Q17" s="36" t="s">
        <v>14</v>
      </c>
      <c r="R17" s="22"/>
      <c r="S17" s="24" t="s">
        <v>19</v>
      </c>
      <c r="T17" s="23" t="s">
        <v>14</v>
      </c>
      <c r="U17" s="23" t="s">
        <v>14</v>
      </c>
    </row>
    <row r="18" spans="1:21" ht="15" customHeight="1" thickBot="1" x14ac:dyDescent="0.25">
      <c r="A18" s="47" t="s">
        <v>22</v>
      </c>
      <c r="B18" s="28"/>
      <c r="C18" s="68">
        <v>6</v>
      </c>
      <c r="D18" s="66" t="s">
        <v>14</v>
      </c>
      <c r="E18" s="66" t="s">
        <v>14</v>
      </c>
      <c r="F18" s="41"/>
      <c r="G18" s="125" t="s">
        <v>19</v>
      </c>
      <c r="H18" s="40" t="s">
        <v>14</v>
      </c>
      <c r="I18" s="40" t="s">
        <v>14</v>
      </c>
      <c r="J18" s="29"/>
      <c r="K18" s="63">
        <v>5</v>
      </c>
      <c r="L18" s="58" t="s">
        <v>14</v>
      </c>
      <c r="M18" s="58" t="s">
        <v>14</v>
      </c>
      <c r="N18" s="28"/>
      <c r="O18" s="124" t="s">
        <v>19</v>
      </c>
      <c r="P18" s="124" t="s">
        <v>14</v>
      </c>
      <c r="Q18" s="124" t="s">
        <v>14</v>
      </c>
      <c r="R18" s="29"/>
      <c r="S18" s="30" t="s">
        <v>19</v>
      </c>
      <c r="T18" s="72" t="s">
        <v>14</v>
      </c>
      <c r="U18" s="72" t="s">
        <v>14</v>
      </c>
    </row>
    <row r="19" spans="1:21" ht="60" customHeight="1" x14ac:dyDescent="0.2">
      <c r="A19" s="845" t="s">
        <v>392</v>
      </c>
      <c r="B19" s="827"/>
      <c r="C19" s="827"/>
      <c r="D19" s="827"/>
      <c r="E19" s="827"/>
      <c r="F19" s="827"/>
      <c r="G19" s="827"/>
      <c r="H19" s="827"/>
      <c r="I19" s="827"/>
      <c r="J19" s="827"/>
      <c r="K19" s="827"/>
      <c r="L19" s="827"/>
      <c r="M19" s="827"/>
      <c r="N19" s="827"/>
      <c r="O19" s="827"/>
      <c r="P19" s="827"/>
      <c r="Q19" s="827"/>
      <c r="R19" s="827"/>
      <c r="S19" s="827"/>
      <c r="T19" s="827"/>
      <c r="U19" s="827"/>
    </row>
    <row r="20" spans="1:21" ht="15" customHeight="1" x14ac:dyDescent="0.2">
      <c r="A20" s="846" t="s">
        <v>399</v>
      </c>
      <c r="B20" s="829"/>
      <c r="C20" s="829"/>
      <c r="D20" s="829"/>
      <c r="E20" s="829"/>
      <c r="F20" s="829"/>
      <c r="G20" s="829"/>
      <c r="H20" s="829"/>
      <c r="I20" s="829"/>
      <c r="J20" s="829"/>
      <c r="K20" s="829"/>
      <c r="L20" s="829"/>
      <c r="M20" s="829"/>
      <c r="N20" s="829"/>
      <c r="O20" s="829"/>
      <c r="P20" s="829"/>
      <c r="Q20" s="829"/>
      <c r="R20" s="829"/>
      <c r="S20" s="829"/>
      <c r="T20" s="829"/>
      <c r="U20" s="829"/>
    </row>
  </sheetData>
  <mergeCells count="12">
    <mergeCell ref="A1:U1"/>
    <mergeCell ref="A19:U19"/>
    <mergeCell ref="A20:U20"/>
    <mergeCell ref="A2:U2"/>
    <mergeCell ref="C3:I3"/>
    <mergeCell ref="K3:U3"/>
    <mergeCell ref="C4:E4"/>
    <mergeCell ref="G4:I4"/>
    <mergeCell ref="K4:M4"/>
    <mergeCell ref="O4:Q4"/>
    <mergeCell ref="S4:U4"/>
    <mergeCell ref="A3:A5"/>
  </mergeCells>
  <hyperlinks>
    <hyperlink ref="A1" location="TOC!A1" display="Back"/>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U45"/>
  <sheetViews>
    <sheetView showGridLines="0" workbookViewId="0">
      <selection sqref="A1:E1"/>
    </sheetView>
  </sheetViews>
  <sheetFormatPr defaultColWidth="10.7109375" defaultRowHeight="15" customHeight="1" x14ac:dyDescent="0.25"/>
  <cols>
    <col min="1" max="1" width="10.7109375" style="176"/>
    <col min="2" max="2" width="17.7109375" style="16" customWidth="1"/>
    <col min="3" max="3" width="18.7109375" style="16" customWidth="1"/>
    <col min="4" max="5" width="17.7109375" style="16" customWidth="1"/>
    <col min="6" max="16384" width="10.7109375" style="16"/>
  </cols>
  <sheetData>
    <row r="1" spans="1:21" ht="15" customHeight="1" x14ac:dyDescent="0.2">
      <c r="A1" s="844" t="s">
        <v>308</v>
      </c>
      <c r="B1" s="844"/>
      <c r="C1" s="844"/>
      <c r="D1" s="844"/>
      <c r="E1" s="844"/>
      <c r="F1" s="186"/>
      <c r="G1" s="186"/>
      <c r="H1" s="186"/>
      <c r="I1" s="186"/>
      <c r="J1" s="186"/>
      <c r="K1" s="186"/>
      <c r="L1" s="186"/>
      <c r="M1" s="186"/>
      <c r="N1" s="186"/>
      <c r="O1" s="186"/>
      <c r="P1" s="186"/>
      <c r="Q1" s="186"/>
      <c r="R1" s="186"/>
      <c r="S1" s="186"/>
      <c r="T1" s="186"/>
      <c r="U1" s="186"/>
    </row>
    <row r="2" spans="1:21" ht="39.950000000000003" customHeight="1" thickBot="1" x14ac:dyDescent="0.3">
      <c r="A2" s="830" t="s">
        <v>336</v>
      </c>
      <c r="B2" s="830"/>
      <c r="C2" s="830"/>
      <c r="D2" s="830"/>
      <c r="E2" s="830"/>
    </row>
    <row r="3" spans="1:21" ht="30" customHeight="1" x14ac:dyDescent="0.2">
      <c r="A3" s="74" t="s">
        <v>27</v>
      </c>
      <c r="B3" s="175" t="s">
        <v>337</v>
      </c>
      <c r="C3" s="175" t="s">
        <v>338</v>
      </c>
      <c r="D3" s="175" t="s">
        <v>231</v>
      </c>
      <c r="E3" s="175" t="s">
        <v>232</v>
      </c>
    </row>
    <row r="4" spans="1:21" ht="15" customHeight="1" x14ac:dyDescent="0.2">
      <c r="A4" s="176">
        <v>1980</v>
      </c>
      <c r="B4" s="159">
        <v>52</v>
      </c>
      <c r="C4" s="36">
        <f>B4/B$41</f>
        <v>3.1084861672365556E-4</v>
      </c>
      <c r="D4" s="140">
        <v>446136</v>
      </c>
      <c r="E4" s="22">
        <f>B4/D4</f>
        <v>1.1655638639338677E-4</v>
      </c>
    </row>
    <row r="5" spans="1:21" ht="15" customHeight="1" x14ac:dyDescent="0.2">
      <c r="A5" s="176">
        <v>1981</v>
      </c>
      <c r="B5" s="159">
        <v>184</v>
      </c>
      <c r="C5" s="36">
        <f t="shared" ref="C5:C41" si="0">B5/B$41</f>
        <v>1.0999258745606273E-3</v>
      </c>
      <c r="D5" s="140">
        <v>467767</v>
      </c>
      <c r="E5" s="22">
        <f t="shared" ref="E5:E41" si="1">B5/D5</f>
        <v>3.9335823176923554E-4</v>
      </c>
    </row>
    <row r="6" spans="1:21" ht="15" customHeight="1" x14ac:dyDescent="0.2">
      <c r="A6" s="176">
        <v>1982</v>
      </c>
      <c r="B6" s="159">
        <v>334</v>
      </c>
      <c r="C6" s="36">
        <f t="shared" si="0"/>
        <v>1.9966045766480955E-3</v>
      </c>
      <c r="D6" s="140">
        <v>488140</v>
      </c>
      <c r="E6" s="22">
        <f t="shared" si="1"/>
        <v>6.8422993403531769E-4</v>
      </c>
    </row>
    <row r="7" spans="1:21" ht="15" customHeight="1" x14ac:dyDescent="0.2">
      <c r="A7" s="176">
        <v>1983</v>
      </c>
      <c r="B7" s="159">
        <v>471</v>
      </c>
      <c r="C7" s="36">
        <f t="shared" si="0"/>
        <v>2.8155711245546494E-3</v>
      </c>
      <c r="D7" s="140">
        <v>508940</v>
      </c>
      <c r="E7" s="22">
        <f t="shared" si="1"/>
        <v>9.2545290211026843E-4</v>
      </c>
    </row>
    <row r="8" spans="1:21" ht="15" customHeight="1" x14ac:dyDescent="0.2">
      <c r="A8" s="176">
        <v>1984</v>
      </c>
      <c r="B8" s="159">
        <v>536</v>
      </c>
      <c r="C8" s="36">
        <f t="shared" si="0"/>
        <v>3.2041318954592192E-3</v>
      </c>
      <c r="D8" s="140">
        <v>522769</v>
      </c>
      <c r="E8" s="22">
        <f t="shared" si="1"/>
        <v>1.0253094579058819E-3</v>
      </c>
    </row>
    <row r="9" spans="1:21" ht="15" customHeight="1" x14ac:dyDescent="0.2">
      <c r="A9" s="176">
        <v>1985</v>
      </c>
      <c r="B9" s="159">
        <v>613</v>
      </c>
      <c r="C9" s="36">
        <f t="shared" si="0"/>
        <v>3.6644269625307861E-3</v>
      </c>
      <c r="D9" s="140">
        <v>532888</v>
      </c>
      <c r="E9" s="22">
        <f t="shared" si="1"/>
        <v>1.1503355301676901E-3</v>
      </c>
    </row>
    <row r="10" spans="1:21" ht="15" customHeight="1" x14ac:dyDescent="0.2">
      <c r="A10" s="176">
        <v>1986</v>
      </c>
      <c r="B10" s="159">
        <v>635</v>
      </c>
      <c r="C10" s="36">
        <f t="shared" si="0"/>
        <v>3.7959398388369477E-3</v>
      </c>
      <c r="D10" s="140">
        <v>539797</v>
      </c>
      <c r="E10" s="22">
        <f t="shared" si="1"/>
        <v>1.1763681532131524E-3</v>
      </c>
    </row>
    <row r="11" spans="1:21" ht="15" customHeight="1" x14ac:dyDescent="0.2">
      <c r="A11" s="176">
        <v>1987</v>
      </c>
      <c r="B11" s="159">
        <v>779</v>
      </c>
      <c r="C11" s="36">
        <f t="shared" si="0"/>
        <v>4.6567513928409176E-3</v>
      </c>
      <c r="D11" s="140">
        <v>556087</v>
      </c>
      <c r="E11" s="22">
        <f t="shared" si="1"/>
        <v>1.4008599373838985E-3</v>
      </c>
    </row>
    <row r="12" spans="1:21" ht="15" customHeight="1" x14ac:dyDescent="0.2">
      <c r="A12" s="176">
        <v>1988</v>
      </c>
      <c r="B12" s="159">
        <v>824</v>
      </c>
      <c r="C12" s="36">
        <f t="shared" si="0"/>
        <v>4.9257550034671575E-3</v>
      </c>
      <c r="D12" s="140">
        <v>573002</v>
      </c>
      <c r="E12" s="22">
        <f t="shared" si="1"/>
        <v>1.4380403558800841E-3</v>
      </c>
    </row>
    <row r="13" spans="1:21" ht="15" customHeight="1" x14ac:dyDescent="0.2">
      <c r="A13" s="176">
        <v>1989</v>
      </c>
      <c r="B13" s="159">
        <v>931</v>
      </c>
      <c r="C13" s="36">
        <f t="shared" si="0"/>
        <v>5.5653858109562179E-3</v>
      </c>
      <c r="D13" s="140">
        <v>593547</v>
      </c>
      <c r="E13" s="22">
        <f t="shared" si="1"/>
        <v>1.5685362742967281E-3</v>
      </c>
    </row>
    <row r="14" spans="1:21" ht="15" customHeight="1" x14ac:dyDescent="0.2">
      <c r="A14" s="176">
        <v>1990</v>
      </c>
      <c r="B14" s="159">
        <v>1112</v>
      </c>
      <c r="C14" s="36">
        <f t="shared" si="0"/>
        <v>6.6473781114750963E-3</v>
      </c>
      <c r="D14" s="140">
        <v>622064</v>
      </c>
      <c r="E14" s="22">
        <f t="shared" si="1"/>
        <v>1.7875974176290543E-3</v>
      </c>
    </row>
    <row r="15" spans="1:21" ht="15" customHeight="1" x14ac:dyDescent="0.2">
      <c r="A15" s="176">
        <v>1991</v>
      </c>
      <c r="B15" s="159">
        <v>1285</v>
      </c>
      <c r="C15" s="36">
        <f t="shared" si="0"/>
        <v>7.6815475478826424E-3</v>
      </c>
      <c r="D15" s="140">
        <v>635122</v>
      </c>
      <c r="E15" s="22">
        <f t="shared" si="1"/>
        <v>2.0232333315488992E-3</v>
      </c>
    </row>
    <row r="16" spans="1:21" ht="15" customHeight="1" x14ac:dyDescent="0.2">
      <c r="A16" s="176">
        <v>1992</v>
      </c>
      <c r="B16" s="159">
        <v>1516</v>
      </c>
      <c r="C16" s="36">
        <f t="shared" si="0"/>
        <v>9.0624327490973437E-3</v>
      </c>
      <c r="D16" s="140">
        <v>654122</v>
      </c>
      <c r="E16" s="22">
        <f t="shared" si="1"/>
        <v>2.3176104763331612E-3</v>
      </c>
    </row>
    <row r="17" spans="1:5" ht="15" customHeight="1" x14ac:dyDescent="0.2">
      <c r="A17" s="176">
        <v>1993</v>
      </c>
      <c r="B17" s="159">
        <v>1795</v>
      </c>
      <c r="C17" s="36">
        <f t="shared" si="0"/>
        <v>1.0730255134980033E-2</v>
      </c>
      <c r="D17" s="140">
        <v>725145</v>
      </c>
      <c r="E17" s="22">
        <f t="shared" si="1"/>
        <v>2.4753669955664042E-3</v>
      </c>
    </row>
    <row r="18" spans="1:5" ht="15" customHeight="1" x14ac:dyDescent="0.2">
      <c r="A18" s="176">
        <v>1994</v>
      </c>
      <c r="B18" s="159">
        <v>1940</v>
      </c>
      <c r="C18" s="36">
        <f t="shared" si="0"/>
        <v>1.159704454699792E-2</v>
      </c>
      <c r="D18" s="140">
        <v>813735</v>
      </c>
      <c r="E18" s="22">
        <f t="shared" si="1"/>
        <v>2.3840685235365323E-3</v>
      </c>
    </row>
    <row r="19" spans="1:5" ht="15" customHeight="1" x14ac:dyDescent="0.2">
      <c r="A19" s="176">
        <v>1995</v>
      </c>
      <c r="B19" s="159">
        <v>2276</v>
      </c>
      <c r="C19" s="36">
        <f t="shared" si="0"/>
        <v>1.3605604839673848E-2</v>
      </c>
      <c r="D19" s="140">
        <v>831486</v>
      </c>
      <c r="E19" s="22">
        <f t="shared" si="1"/>
        <v>2.7372679756484174E-3</v>
      </c>
    </row>
    <row r="20" spans="1:5" ht="15" customHeight="1" x14ac:dyDescent="0.2">
      <c r="A20" s="176">
        <v>1996</v>
      </c>
      <c r="B20" s="159">
        <v>2780</v>
      </c>
      <c r="C20" s="36">
        <f t="shared" si="0"/>
        <v>1.6618445278687742E-2</v>
      </c>
      <c r="D20" s="140">
        <v>858767</v>
      </c>
      <c r="E20" s="22">
        <f t="shared" si="1"/>
        <v>3.2371993800413847E-3</v>
      </c>
    </row>
    <row r="21" spans="1:5" ht="15" customHeight="1" x14ac:dyDescent="0.2">
      <c r="A21" s="176">
        <v>1997</v>
      </c>
      <c r="B21" s="159">
        <v>3319</v>
      </c>
      <c r="C21" s="36">
        <f t="shared" si="0"/>
        <v>1.9840510748188708E-2</v>
      </c>
      <c r="D21" s="140">
        <v>877245</v>
      </c>
      <c r="E21" s="22">
        <f t="shared" si="1"/>
        <v>3.7834356422664136E-3</v>
      </c>
    </row>
    <row r="22" spans="1:5" ht="15" customHeight="1" x14ac:dyDescent="0.2">
      <c r="A22" s="176">
        <v>1998</v>
      </c>
      <c r="B22" s="159">
        <v>3709</v>
      </c>
      <c r="C22" s="36">
        <f t="shared" si="0"/>
        <v>2.2171875373616125E-2</v>
      </c>
      <c r="D22" s="140">
        <v>907586</v>
      </c>
      <c r="E22" s="22">
        <f t="shared" si="1"/>
        <v>4.0866650653491789E-3</v>
      </c>
    </row>
    <row r="23" spans="1:5" ht="15" customHeight="1" x14ac:dyDescent="0.2">
      <c r="A23" s="176">
        <v>1999</v>
      </c>
      <c r="B23" s="159">
        <v>4279</v>
      </c>
      <c r="C23" s="36">
        <f t="shared" si="0"/>
        <v>2.5579254441548505E-2</v>
      </c>
      <c r="D23" s="140">
        <v>884106</v>
      </c>
      <c r="E23" s="22">
        <f t="shared" si="1"/>
        <v>4.8399173854718775E-3</v>
      </c>
    </row>
    <row r="24" spans="1:5" ht="15" customHeight="1" x14ac:dyDescent="0.2">
      <c r="A24" s="176">
        <v>2000</v>
      </c>
      <c r="B24" s="159">
        <v>5087</v>
      </c>
      <c r="C24" s="36">
        <f t="shared" si="0"/>
        <v>3.0409363716792998E-2</v>
      </c>
      <c r="D24" s="140">
        <v>926049</v>
      </c>
      <c r="E24" s="22">
        <f t="shared" si="1"/>
        <v>5.4932298398896818E-3</v>
      </c>
    </row>
    <row r="25" spans="1:5" ht="15" customHeight="1" x14ac:dyDescent="0.2">
      <c r="A25" s="176">
        <v>2001</v>
      </c>
      <c r="B25" s="159">
        <v>5725</v>
      </c>
      <c r="C25" s="36">
        <f t="shared" si="0"/>
        <v>3.4223237129671694E-2</v>
      </c>
      <c r="D25" s="140">
        <v>925182</v>
      </c>
      <c r="E25" s="22">
        <f t="shared" si="1"/>
        <v>6.1879716639536867E-3</v>
      </c>
    </row>
    <row r="26" spans="1:5" ht="15" customHeight="1" x14ac:dyDescent="0.2">
      <c r="A26" s="176">
        <v>2002</v>
      </c>
      <c r="B26" s="159">
        <v>6250</v>
      </c>
      <c r="C26" s="36">
        <f t="shared" si="0"/>
        <v>3.7361612586977837E-2</v>
      </c>
      <c r="D26" s="140">
        <v>947320</v>
      </c>
      <c r="E26" s="22">
        <f t="shared" si="1"/>
        <v>6.5975594308153524E-3</v>
      </c>
    </row>
    <row r="27" spans="1:5" ht="15" customHeight="1" x14ac:dyDescent="0.2">
      <c r="A27" s="176">
        <v>2003</v>
      </c>
      <c r="B27" s="159">
        <v>7123</v>
      </c>
      <c r="C27" s="36">
        <f t="shared" si="0"/>
        <v>4.2580282633126895E-2</v>
      </c>
      <c r="D27" s="140">
        <v>1007191</v>
      </c>
      <c r="E27" s="22">
        <f t="shared" si="1"/>
        <v>7.0721442109788514E-3</v>
      </c>
    </row>
    <row r="28" spans="1:5" ht="15" customHeight="1" x14ac:dyDescent="0.2">
      <c r="A28" s="176">
        <v>2004</v>
      </c>
      <c r="B28" s="159">
        <v>7693</v>
      </c>
      <c r="C28" s="36">
        <f t="shared" si="0"/>
        <v>4.5987661701059279E-2</v>
      </c>
      <c r="D28" s="140">
        <v>1057285</v>
      </c>
      <c r="E28" s="22">
        <f t="shared" si="1"/>
        <v>7.2761838104200855E-3</v>
      </c>
    </row>
    <row r="29" spans="1:5" ht="15" customHeight="1" x14ac:dyDescent="0.2">
      <c r="A29" s="176">
        <v>2005</v>
      </c>
      <c r="B29" s="159">
        <v>8492</v>
      </c>
      <c r="C29" s="36">
        <f t="shared" si="0"/>
        <v>5.0763970254178524E-2</v>
      </c>
      <c r="D29" s="140">
        <v>1119541</v>
      </c>
      <c r="E29" s="22">
        <f t="shared" si="1"/>
        <v>7.5852514557305179E-3</v>
      </c>
    </row>
    <row r="30" spans="1:5" ht="15" customHeight="1" x14ac:dyDescent="0.2">
      <c r="A30" s="176">
        <v>2006</v>
      </c>
      <c r="B30" s="159">
        <v>8898</v>
      </c>
      <c r="C30" s="36">
        <f t="shared" si="0"/>
        <v>5.3190980607828606E-2</v>
      </c>
      <c r="D30" s="140">
        <v>1189435</v>
      </c>
      <c r="E30" s="22">
        <f t="shared" si="1"/>
        <v>7.4808627625721456E-3</v>
      </c>
    </row>
    <row r="31" spans="1:5" ht="15" customHeight="1" x14ac:dyDescent="0.2">
      <c r="A31" s="176">
        <v>2007</v>
      </c>
      <c r="B31" s="159">
        <v>9027</v>
      </c>
      <c r="C31" s="36">
        <f t="shared" si="0"/>
        <v>5.3962124291623823E-2</v>
      </c>
      <c r="D31" s="140">
        <v>1301469</v>
      </c>
      <c r="E31" s="22">
        <f t="shared" si="1"/>
        <v>6.9360084642815156E-3</v>
      </c>
    </row>
    <row r="32" spans="1:5" ht="15" customHeight="1" x14ac:dyDescent="0.2">
      <c r="A32" s="176">
        <v>2008</v>
      </c>
      <c r="B32" s="159">
        <v>9513</v>
      </c>
      <c r="C32" s="36">
        <f t="shared" si="0"/>
        <v>5.6867363286387224E-2</v>
      </c>
      <c r="D32" s="140">
        <v>1390741</v>
      </c>
      <c r="E32" s="22">
        <f t="shared" si="1"/>
        <v>6.8402384052817884E-3</v>
      </c>
    </row>
    <row r="33" spans="1:6" ht="15" customHeight="1" x14ac:dyDescent="0.2">
      <c r="A33" s="176">
        <v>2009</v>
      </c>
      <c r="B33" s="159">
        <v>9887</v>
      </c>
      <c r="C33" s="36">
        <f t="shared" si="0"/>
        <v>5.9103082183591976E-2</v>
      </c>
      <c r="D33" s="140">
        <v>1469441</v>
      </c>
      <c r="E33" s="22">
        <f t="shared" si="1"/>
        <v>6.72840896640287E-3</v>
      </c>
    </row>
    <row r="34" spans="1:6" ht="15" customHeight="1" x14ac:dyDescent="0.2">
      <c r="A34" s="176">
        <v>2010</v>
      </c>
      <c r="B34" s="159">
        <v>9928</v>
      </c>
      <c r="C34" s="36">
        <f t="shared" si="0"/>
        <v>5.9348174362162547E-2</v>
      </c>
      <c r="D34" s="140">
        <v>1494208</v>
      </c>
      <c r="E34" s="22">
        <f t="shared" si="1"/>
        <v>6.6443226110421043E-3</v>
      </c>
    </row>
    <row r="35" spans="1:6" ht="15" customHeight="1" x14ac:dyDescent="0.2">
      <c r="A35" s="176">
        <v>2011</v>
      </c>
      <c r="B35" s="159">
        <v>9751</v>
      </c>
      <c r="C35" s="36">
        <f t="shared" si="0"/>
        <v>5.829009349369934E-2</v>
      </c>
      <c r="D35" s="140">
        <v>1578145</v>
      </c>
      <c r="E35" s="22">
        <f t="shared" si="1"/>
        <v>6.1787731799042549E-3</v>
      </c>
    </row>
    <row r="36" spans="1:6" ht="15" customHeight="1" x14ac:dyDescent="0.2">
      <c r="A36" s="176">
        <v>2012</v>
      </c>
      <c r="B36" s="159">
        <v>9858</v>
      </c>
      <c r="C36" s="36">
        <f t="shared" si="0"/>
        <v>5.8929724301188396E-2</v>
      </c>
      <c r="D36" s="140">
        <v>1682734</v>
      </c>
      <c r="E36" s="22">
        <f t="shared" si="1"/>
        <v>5.8583234189123175E-3</v>
      </c>
    </row>
    <row r="37" spans="1:6" ht="15" customHeight="1" x14ac:dyDescent="0.2">
      <c r="A37" s="176">
        <v>2013</v>
      </c>
      <c r="B37" s="159">
        <v>9636</v>
      </c>
      <c r="C37" s="36">
        <f t="shared" si="0"/>
        <v>5.7602639822098949E-2</v>
      </c>
      <c r="D37" s="140">
        <v>1764777</v>
      </c>
      <c r="E37" s="22">
        <f t="shared" si="1"/>
        <v>5.4601799547478232E-3</v>
      </c>
    </row>
    <row r="38" spans="1:6" ht="15" customHeight="1" x14ac:dyDescent="0.2">
      <c r="A38" s="176">
        <v>2014</v>
      </c>
      <c r="B38" s="159">
        <v>8757</v>
      </c>
      <c r="C38" s="36">
        <f t="shared" si="0"/>
        <v>5.2348102627866384E-2</v>
      </c>
      <c r="D38" s="140">
        <v>1841059</v>
      </c>
      <c r="E38" s="22">
        <f t="shared" si="1"/>
        <v>4.756501556984323E-3</v>
      </c>
    </row>
    <row r="39" spans="1:6" ht="15" customHeight="1" x14ac:dyDescent="0.2">
      <c r="A39" s="176">
        <v>2015</v>
      </c>
      <c r="B39" s="159">
        <v>7324</v>
      </c>
      <c r="C39" s="36">
        <f t="shared" si="0"/>
        <v>4.3781832093924104E-2</v>
      </c>
      <c r="D39" s="140">
        <v>1914843</v>
      </c>
      <c r="E39" s="22">
        <f t="shared" si="1"/>
        <v>3.824856659266582E-3</v>
      </c>
    </row>
    <row r="40" spans="1:6" ht="15" customHeight="1" x14ac:dyDescent="0.2">
      <c r="A40" s="176">
        <v>2016</v>
      </c>
      <c r="B40" s="159">
        <v>4965</v>
      </c>
      <c r="C40" s="36">
        <f t="shared" si="0"/>
        <v>2.9680065039095191E-2</v>
      </c>
      <c r="D40" s="140">
        <v>1976308</v>
      </c>
      <c r="E40" s="22">
        <f t="shared" si="1"/>
        <v>2.5122602347407387E-3</v>
      </c>
    </row>
    <row r="41" spans="1:6" ht="20.100000000000001" customHeight="1" thickBot="1" x14ac:dyDescent="0.3">
      <c r="A41" s="144" t="s">
        <v>28</v>
      </c>
      <c r="B41" s="160">
        <f>SUM(B4:B40)</f>
        <v>167284</v>
      </c>
      <c r="C41" s="148">
        <f t="shared" si="0"/>
        <v>1</v>
      </c>
      <c r="D41" s="146">
        <f>SUM(D4:D40)</f>
        <v>36624179</v>
      </c>
      <c r="E41" s="156">
        <f t="shared" si="1"/>
        <v>4.5675836173692799E-3</v>
      </c>
    </row>
    <row r="42" spans="1:6" ht="30" customHeight="1" x14ac:dyDescent="0.25">
      <c r="A42" s="924" t="s">
        <v>339</v>
      </c>
      <c r="B42" s="827"/>
      <c r="C42" s="827"/>
      <c r="D42" s="827"/>
      <c r="E42" s="827"/>
    </row>
    <row r="43" spans="1:6" ht="15" customHeight="1" x14ac:dyDescent="0.25">
      <c r="A43" s="829" t="s">
        <v>307</v>
      </c>
      <c r="B43" s="829"/>
      <c r="C43" s="829"/>
      <c r="D43" s="829"/>
      <c r="E43" s="829"/>
    </row>
    <row r="45" spans="1:6" ht="15" customHeight="1" x14ac:dyDescent="0.25">
      <c r="F45" s="135"/>
    </row>
  </sheetData>
  <mergeCells count="4">
    <mergeCell ref="A2:E2"/>
    <mergeCell ref="A42:E42"/>
    <mergeCell ref="A43:E43"/>
    <mergeCell ref="A1:E1"/>
  </mergeCells>
  <hyperlinks>
    <hyperlink ref="A1" location="TOC!A1" display="Back"/>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16"/>
  <sheetViews>
    <sheetView showGridLines="0" workbookViewId="0">
      <selection sqref="A1:I1"/>
    </sheetView>
  </sheetViews>
  <sheetFormatPr defaultColWidth="10.7109375" defaultRowHeight="15" customHeight="1" x14ac:dyDescent="0.25"/>
  <cols>
    <col min="1" max="1" width="14.7109375" style="176" customWidth="1"/>
    <col min="2" max="3" width="10.7109375" style="16"/>
    <col min="4" max="4" width="10.7109375" style="161"/>
    <col min="5" max="5" width="10.7109375" style="162" customWidth="1"/>
    <col min="6" max="9" width="10.7109375" style="16" customWidth="1"/>
    <col min="10" max="16" width="5" style="16" bestFit="1" customWidth="1"/>
    <col min="17" max="17" width="11.28515625" style="16" bestFit="1" customWidth="1"/>
    <col min="18" max="16384" width="10.7109375" style="16"/>
  </cols>
  <sheetData>
    <row r="1" spans="1:21" ht="15" customHeight="1" x14ac:dyDescent="0.2">
      <c r="A1" s="844" t="s">
        <v>308</v>
      </c>
      <c r="B1" s="844"/>
      <c r="C1" s="844"/>
      <c r="D1" s="844"/>
      <c r="E1" s="844"/>
      <c r="F1" s="844"/>
      <c r="G1" s="844"/>
      <c r="H1" s="844"/>
      <c r="I1" s="844"/>
      <c r="J1" s="186"/>
      <c r="K1" s="186"/>
      <c r="L1" s="186"/>
      <c r="M1" s="186"/>
      <c r="N1" s="186"/>
      <c r="O1" s="186"/>
      <c r="P1" s="186"/>
      <c r="Q1" s="186"/>
      <c r="R1" s="186"/>
      <c r="S1" s="186"/>
      <c r="T1" s="186"/>
      <c r="U1" s="186"/>
    </row>
    <row r="2" spans="1:21" ht="39.950000000000003" customHeight="1" thickBot="1" x14ac:dyDescent="0.3">
      <c r="A2" s="830" t="s">
        <v>341</v>
      </c>
      <c r="B2" s="830"/>
      <c r="C2" s="830"/>
      <c r="D2" s="830"/>
      <c r="E2" s="830"/>
      <c r="F2" s="830"/>
      <c r="G2" s="830"/>
      <c r="H2" s="830"/>
      <c r="I2" s="830"/>
    </row>
    <row r="3" spans="1:21" ht="30" customHeight="1" x14ac:dyDescent="0.2">
      <c r="A3" s="74" t="s">
        <v>325</v>
      </c>
      <c r="B3" s="175">
        <v>2008</v>
      </c>
      <c r="C3" s="175">
        <v>2009</v>
      </c>
      <c r="D3" s="163">
        <v>2010</v>
      </c>
      <c r="E3" s="164">
        <v>2011</v>
      </c>
      <c r="F3" s="163">
        <v>2012</v>
      </c>
      <c r="G3" s="163">
        <v>2013</v>
      </c>
      <c r="H3" s="184">
        <v>2014</v>
      </c>
      <c r="I3" s="184">
        <v>2015</v>
      </c>
    </row>
    <row r="4" spans="1:21" ht="15" customHeight="1" x14ac:dyDescent="0.2">
      <c r="A4" s="176">
        <v>0</v>
      </c>
      <c r="B4" s="140">
        <v>390</v>
      </c>
      <c r="C4" s="140">
        <v>514</v>
      </c>
      <c r="D4" s="165">
        <v>560</v>
      </c>
      <c r="E4" s="165">
        <v>627</v>
      </c>
      <c r="F4" s="140">
        <v>657</v>
      </c>
      <c r="G4" s="140">
        <v>704</v>
      </c>
      <c r="H4" s="140">
        <v>864</v>
      </c>
      <c r="I4" s="140">
        <v>936</v>
      </c>
    </row>
    <row r="5" spans="1:21" ht="15" customHeight="1" x14ac:dyDescent="0.2">
      <c r="A5" s="176">
        <v>1</v>
      </c>
      <c r="B5" s="140">
        <v>814</v>
      </c>
      <c r="C5" s="140">
        <v>961</v>
      </c>
      <c r="D5" s="165">
        <v>1117</v>
      </c>
      <c r="E5" s="165">
        <v>1051</v>
      </c>
      <c r="F5" s="140">
        <v>1314</v>
      </c>
      <c r="G5" s="140">
        <v>1489</v>
      </c>
      <c r="H5" s="140">
        <v>1869</v>
      </c>
      <c r="I5" s="140">
        <v>2111</v>
      </c>
    </row>
    <row r="6" spans="1:21" ht="15" customHeight="1" x14ac:dyDescent="0.2">
      <c r="A6" s="176">
        <v>2</v>
      </c>
      <c r="B6" s="140">
        <v>1040</v>
      </c>
      <c r="C6" s="140">
        <v>1179</v>
      </c>
      <c r="D6" s="165">
        <v>1170</v>
      </c>
      <c r="E6" s="165">
        <v>1351</v>
      </c>
      <c r="F6" s="140">
        <v>1607</v>
      </c>
      <c r="G6" s="140">
        <v>2144</v>
      </c>
      <c r="H6" s="140">
        <v>2356</v>
      </c>
      <c r="I6" s="140">
        <v>2377</v>
      </c>
    </row>
    <row r="7" spans="1:21" ht="15" customHeight="1" x14ac:dyDescent="0.2">
      <c r="A7" s="176">
        <v>3</v>
      </c>
      <c r="B7" s="140">
        <v>1098</v>
      </c>
      <c r="C7" s="140">
        <v>1184</v>
      </c>
      <c r="D7" s="165">
        <v>1327</v>
      </c>
      <c r="E7" s="165">
        <v>1526</v>
      </c>
      <c r="F7" s="140">
        <v>2052</v>
      </c>
      <c r="G7" s="140">
        <v>2274</v>
      </c>
      <c r="H7" s="140">
        <v>2279</v>
      </c>
      <c r="I7" s="140">
        <v>2398</v>
      </c>
    </row>
    <row r="8" spans="1:21" ht="15" customHeight="1" x14ac:dyDescent="0.2">
      <c r="A8" s="176">
        <v>4</v>
      </c>
      <c r="B8" s="140">
        <v>982</v>
      </c>
      <c r="C8" s="140">
        <v>1188</v>
      </c>
      <c r="D8" s="165">
        <v>1376</v>
      </c>
      <c r="E8" s="165">
        <v>1793</v>
      </c>
      <c r="F8" s="140">
        <v>2045</v>
      </c>
      <c r="G8" s="140">
        <v>2162</v>
      </c>
      <c r="H8" s="140">
        <v>2215</v>
      </c>
      <c r="I8" s="140">
        <v>180</v>
      </c>
    </row>
    <row r="9" spans="1:21" ht="15" customHeight="1" x14ac:dyDescent="0.2">
      <c r="A9" s="176">
        <v>5</v>
      </c>
      <c r="B9" s="140">
        <v>1033</v>
      </c>
      <c r="C9" s="140">
        <v>1223</v>
      </c>
      <c r="D9" s="165">
        <v>1655</v>
      </c>
      <c r="E9" s="165">
        <v>1823</v>
      </c>
      <c r="F9" s="140">
        <v>1871</v>
      </c>
      <c r="G9" s="140">
        <v>2030</v>
      </c>
      <c r="H9" s="140">
        <v>180</v>
      </c>
      <c r="I9" s="140">
        <v>8</v>
      </c>
    </row>
    <row r="10" spans="1:21" ht="15" customHeight="1" x14ac:dyDescent="0.2">
      <c r="A10" s="176">
        <v>6</v>
      </c>
      <c r="B10" s="140">
        <v>1157</v>
      </c>
      <c r="C10" s="140">
        <v>1587</v>
      </c>
      <c r="D10" s="165">
        <v>1583</v>
      </c>
      <c r="E10" s="165">
        <v>1676</v>
      </c>
      <c r="F10" s="140">
        <v>1753</v>
      </c>
      <c r="G10" s="140">
        <v>165</v>
      </c>
      <c r="H10" s="140">
        <v>7</v>
      </c>
      <c r="I10" s="140"/>
    </row>
    <row r="11" spans="1:21" ht="15" customHeight="1" x14ac:dyDescent="0.2">
      <c r="A11" s="176">
        <v>7</v>
      </c>
      <c r="B11" s="140">
        <v>1332</v>
      </c>
      <c r="C11" s="140">
        <v>1463</v>
      </c>
      <c r="D11" s="165">
        <v>1539</v>
      </c>
      <c r="E11" s="165">
        <v>1560</v>
      </c>
      <c r="F11" s="140">
        <v>147</v>
      </c>
      <c r="G11" s="140">
        <v>9</v>
      </c>
      <c r="H11" s="140">
        <v>1</v>
      </c>
      <c r="I11" s="140"/>
    </row>
    <row r="12" spans="1:21" ht="15" customHeight="1" x14ac:dyDescent="0.2">
      <c r="A12" s="176">
        <v>8</v>
      </c>
      <c r="B12" s="140">
        <v>1296</v>
      </c>
      <c r="C12" s="140">
        <v>1329</v>
      </c>
      <c r="D12" s="165">
        <v>1380</v>
      </c>
      <c r="E12" s="165">
        <v>138</v>
      </c>
      <c r="F12" s="140">
        <v>4</v>
      </c>
      <c r="G12" s="140">
        <v>1</v>
      </c>
      <c r="H12" s="140"/>
      <c r="I12" s="140"/>
    </row>
    <row r="13" spans="1:21" ht="15" customHeight="1" x14ac:dyDescent="0.2">
      <c r="A13" s="176">
        <v>9</v>
      </c>
      <c r="B13" s="140">
        <v>1234</v>
      </c>
      <c r="C13" s="140">
        <v>1239</v>
      </c>
      <c r="D13" s="165">
        <v>131</v>
      </c>
      <c r="E13" s="165">
        <v>1</v>
      </c>
      <c r="F13" s="140"/>
      <c r="G13" s="140"/>
      <c r="H13" s="140"/>
      <c r="I13" s="140"/>
    </row>
    <row r="14" spans="1:21" ht="15" customHeight="1" thickBot="1" x14ac:dyDescent="0.25">
      <c r="A14" s="176">
        <v>10</v>
      </c>
      <c r="B14" s="140">
        <v>1121</v>
      </c>
      <c r="C14" s="140">
        <v>95</v>
      </c>
      <c r="D14" s="165">
        <v>5</v>
      </c>
      <c r="E14" s="165"/>
      <c r="F14" s="140"/>
      <c r="G14" s="140"/>
      <c r="H14" s="140"/>
      <c r="I14" s="140"/>
    </row>
    <row r="15" spans="1:21" ht="135" customHeight="1" x14ac:dyDescent="0.2">
      <c r="A15" s="827"/>
      <c r="B15" s="827"/>
      <c r="C15" s="827"/>
      <c r="D15" s="827"/>
      <c r="E15" s="827"/>
      <c r="F15" s="827"/>
      <c r="G15" s="827"/>
      <c r="H15" s="827"/>
      <c r="I15" s="827"/>
    </row>
    <row r="16" spans="1:21" ht="15" customHeight="1" x14ac:dyDescent="0.2">
      <c r="A16" s="926" t="s">
        <v>342</v>
      </c>
      <c r="B16" s="838"/>
      <c r="C16" s="838"/>
      <c r="D16" s="838"/>
      <c r="E16" s="838"/>
      <c r="F16" s="838"/>
      <c r="G16" s="838"/>
      <c r="H16" s="838"/>
      <c r="I16" s="838"/>
    </row>
  </sheetData>
  <mergeCells count="4">
    <mergeCell ref="A2:I2"/>
    <mergeCell ref="A15:I15"/>
    <mergeCell ref="A16:I16"/>
    <mergeCell ref="A1:I1"/>
  </mergeCells>
  <hyperlinks>
    <hyperlink ref="A1" location="TOC!A1" display="Back"/>
  </hyperlink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U9"/>
  <sheetViews>
    <sheetView showGridLines="0" workbookViewId="0">
      <selection sqref="A1:F1"/>
    </sheetView>
  </sheetViews>
  <sheetFormatPr defaultColWidth="10.7109375" defaultRowHeight="15" customHeight="1" x14ac:dyDescent="0.25"/>
  <cols>
    <col min="1" max="1" width="15.7109375" style="176" customWidth="1"/>
    <col min="2" max="6" width="24.7109375" style="16" customWidth="1"/>
    <col min="7" max="16384" width="10.7109375" style="16"/>
  </cols>
  <sheetData>
    <row r="1" spans="1:21" ht="15" customHeight="1" x14ac:dyDescent="0.2">
      <c r="A1" s="844" t="s">
        <v>308</v>
      </c>
      <c r="B1" s="844"/>
      <c r="C1" s="844"/>
      <c r="D1" s="844"/>
      <c r="E1" s="844"/>
      <c r="F1" s="844"/>
      <c r="G1" s="186"/>
      <c r="H1" s="186"/>
      <c r="I1" s="186"/>
      <c r="J1" s="186"/>
      <c r="K1" s="186"/>
      <c r="L1" s="186"/>
      <c r="M1" s="186"/>
      <c r="N1" s="186"/>
      <c r="O1" s="186"/>
      <c r="P1" s="186"/>
      <c r="Q1" s="186"/>
      <c r="R1" s="186"/>
      <c r="S1" s="186"/>
      <c r="T1" s="186"/>
      <c r="U1" s="186"/>
    </row>
    <row r="2" spans="1:21" ht="39.950000000000003" customHeight="1" thickBot="1" x14ac:dyDescent="0.3">
      <c r="A2" s="830" t="s">
        <v>343</v>
      </c>
      <c r="B2" s="830"/>
      <c r="C2" s="830"/>
      <c r="D2" s="830"/>
      <c r="E2" s="830"/>
      <c r="F2" s="830"/>
    </row>
    <row r="3" spans="1:21" ht="30" customHeight="1" x14ac:dyDescent="0.2">
      <c r="A3" s="74" t="s">
        <v>31</v>
      </c>
      <c r="B3" s="175" t="s">
        <v>337</v>
      </c>
      <c r="C3" s="175" t="s">
        <v>338</v>
      </c>
      <c r="D3" s="175" t="s">
        <v>239</v>
      </c>
      <c r="E3" s="175" t="s">
        <v>240</v>
      </c>
      <c r="F3" s="175" t="s">
        <v>344</v>
      </c>
    </row>
    <row r="4" spans="1:21" ht="15" customHeight="1" x14ac:dyDescent="0.2">
      <c r="A4" s="176" t="s">
        <v>242</v>
      </c>
      <c r="B4" s="167">
        <v>145484</v>
      </c>
      <c r="C4" s="36">
        <f>B4/B$7</f>
        <v>0.86968269529662134</v>
      </c>
      <c r="D4" s="157">
        <v>11455335</v>
      </c>
      <c r="E4" s="36">
        <v>0.90904564029540624</v>
      </c>
      <c r="F4" s="23">
        <f>C4/E4</f>
        <v>0.95669860427910591</v>
      </c>
      <c r="G4" s="135"/>
    </row>
    <row r="5" spans="1:21" ht="15" customHeight="1" x14ac:dyDescent="0.2">
      <c r="A5" s="176" t="s">
        <v>243</v>
      </c>
      <c r="B5" s="167">
        <v>21793</v>
      </c>
      <c r="C5" s="36">
        <f>B5/B$7</f>
        <v>0.13027545969728127</v>
      </c>
      <c r="D5" s="157">
        <v>880607</v>
      </c>
      <c r="E5" s="36">
        <v>6.9881147444716088E-2</v>
      </c>
      <c r="F5" s="23">
        <f>C5/E5</f>
        <v>1.8642432825011057</v>
      </c>
      <c r="G5" s="135"/>
    </row>
    <row r="6" spans="1:21" ht="15" customHeight="1" x14ac:dyDescent="0.2">
      <c r="A6" s="176" t="s">
        <v>244</v>
      </c>
      <c r="B6" s="167">
        <v>7</v>
      </c>
      <c r="C6" s="36">
        <f>B6/B$7</f>
        <v>4.1845006097415172E-5</v>
      </c>
      <c r="D6" s="157">
        <v>265554</v>
      </c>
      <c r="E6" s="36">
        <v>2.1073212259877717E-2</v>
      </c>
      <c r="F6" s="23">
        <f>C6/E6</f>
        <v>1.9856966076826289E-3</v>
      </c>
    </row>
    <row r="7" spans="1:21" ht="20.100000000000001" customHeight="1" thickBot="1" x14ac:dyDescent="0.25">
      <c r="A7" s="144" t="s">
        <v>28</v>
      </c>
      <c r="B7" s="168">
        <f>SUM(B4:B6)</f>
        <v>167284</v>
      </c>
      <c r="C7" s="182">
        <v>1</v>
      </c>
      <c r="D7" s="158">
        <v>12601496</v>
      </c>
      <c r="E7" s="182">
        <v>1</v>
      </c>
      <c r="F7" s="166">
        <v>1</v>
      </c>
    </row>
    <row r="8" spans="1:21" ht="30" customHeight="1" x14ac:dyDescent="0.2">
      <c r="A8" s="924" t="s">
        <v>345</v>
      </c>
      <c r="B8" s="827"/>
      <c r="C8" s="827"/>
      <c r="D8" s="827"/>
      <c r="E8" s="827"/>
      <c r="F8" s="827"/>
    </row>
    <row r="9" spans="1:21" ht="15" customHeight="1" x14ac:dyDescent="0.2">
      <c r="A9" s="925" t="s">
        <v>346</v>
      </c>
      <c r="B9" s="829"/>
      <c r="C9" s="829"/>
      <c r="D9" s="829"/>
      <c r="E9" s="829"/>
      <c r="F9" s="829"/>
    </row>
  </sheetData>
  <mergeCells count="4">
    <mergeCell ref="A2:F2"/>
    <mergeCell ref="A8:F8"/>
    <mergeCell ref="A9:F9"/>
    <mergeCell ref="A1:F1"/>
  </mergeCells>
  <hyperlinks>
    <hyperlink ref="A1" location="TOC!A1" display="Back"/>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0"/>
  <sheetViews>
    <sheetView showGridLines="0" zoomScaleNormal="100" workbookViewId="0">
      <selection sqref="A1:U1"/>
    </sheetView>
  </sheetViews>
  <sheetFormatPr defaultColWidth="10.7109375" defaultRowHeight="15" customHeight="1" x14ac:dyDescent="0.25"/>
  <cols>
    <col min="1" max="1" width="45.7109375" style="8" customWidth="1"/>
    <col min="2" max="2" width="1.7109375" style="16" customWidth="1"/>
    <col min="3" max="5" width="11.7109375" style="16" customWidth="1"/>
    <col min="6" max="6" width="1.7109375" style="16" customWidth="1"/>
    <col min="7" max="9" width="11.7109375" style="16" customWidth="1"/>
    <col min="10" max="10" width="1.7109375" style="16" customWidth="1"/>
    <col min="11" max="13" width="11.7109375" style="16" customWidth="1"/>
    <col min="14" max="14" width="1.7109375" style="16" customWidth="1"/>
    <col min="15" max="17" width="11.7109375" style="16" customWidth="1"/>
    <col min="18" max="18" width="1.7109375" style="16" customWidth="1"/>
    <col min="19" max="21" width="11.7109375" style="16" customWidth="1"/>
    <col min="22" max="16384" width="10.7109375" style="16"/>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ht="39.950000000000003" customHeight="1" thickBot="1" x14ac:dyDescent="0.3">
      <c r="A2" s="830" t="s">
        <v>384</v>
      </c>
      <c r="B2" s="830"/>
      <c r="C2" s="830"/>
      <c r="D2" s="830"/>
      <c r="E2" s="830"/>
      <c r="F2" s="830"/>
      <c r="G2" s="830"/>
      <c r="H2" s="830"/>
      <c r="I2" s="830"/>
      <c r="J2" s="830"/>
      <c r="K2" s="830"/>
      <c r="L2" s="830"/>
      <c r="M2" s="830"/>
      <c r="N2" s="830"/>
      <c r="O2" s="830"/>
      <c r="P2" s="830"/>
      <c r="Q2" s="830"/>
      <c r="R2" s="830"/>
      <c r="S2" s="830"/>
      <c r="T2" s="830"/>
      <c r="U2" s="830"/>
    </row>
    <row r="3" spans="1:21" s="48" customFormat="1" ht="20.100000000000001" customHeight="1" x14ac:dyDescent="0.25">
      <c r="A3" s="833" t="s">
        <v>5</v>
      </c>
      <c r="B3" s="12"/>
      <c r="C3" s="831" t="s">
        <v>0</v>
      </c>
      <c r="D3" s="831"/>
      <c r="E3" s="831"/>
      <c r="F3" s="831"/>
      <c r="G3" s="831"/>
      <c r="H3" s="831"/>
      <c r="I3" s="831"/>
      <c r="J3" s="12"/>
      <c r="K3" s="831" t="s">
        <v>381</v>
      </c>
      <c r="L3" s="831"/>
      <c r="M3" s="831"/>
      <c r="N3" s="831"/>
      <c r="O3" s="831"/>
      <c r="P3" s="831"/>
      <c r="Q3" s="831"/>
      <c r="R3" s="831"/>
      <c r="S3" s="831"/>
      <c r="T3" s="831"/>
      <c r="U3" s="831"/>
    </row>
    <row r="4" spans="1:21" s="48" customFormat="1" ht="50.1" customHeight="1" x14ac:dyDescent="0.25">
      <c r="A4" s="834"/>
      <c r="B4" s="49"/>
      <c r="C4" s="832" t="s">
        <v>2</v>
      </c>
      <c r="D4" s="832"/>
      <c r="E4" s="832"/>
      <c r="F4" s="49"/>
      <c r="G4" s="832" t="s">
        <v>385</v>
      </c>
      <c r="H4" s="832"/>
      <c r="I4" s="832"/>
      <c r="J4" s="49"/>
      <c r="K4" s="832" t="s">
        <v>2</v>
      </c>
      <c r="L4" s="832"/>
      <c r="M4" s="832"/>
      <c r="N4" s="49"/>
      <c r="O4" s="832" t="s">
        <v>385</v>
      </c>
      <c r="P4" s="832"/>
      <c r="Q4" s="832"/>
      <c r="R4" s="49"/>
      <c r="S4" s="832" t="s">
        <v>386</v>
      </c>
      <c r="T4" s="832"/>
      <c r="U4" s="832"/>
    </row>
    <row r="5" spans="1:21" s="48" customFormat="1" ht="20.100000000000001" customHeight="1" x14ac:dyDescent="0.25">
      <c r="A5" s="835"/>
      <c r="B5" s="50"/>
      <c r="C5" s="51" t="s">
        <v>6</v>
      </c>
      <c r="D5" s="52" t="s">
        <v>7</v>
      </c>
      <c r="E5" s="51" t="s">
        <v>8</v>
      </c>
      <c r="F5" s="53"/>
      <c r="G5" s="52" t="s">
        <v>6</v>
      </c>
      <c r="H5" s="54" t="s">
        <v>7</v>
      </c>
      <c r="I5" s="55" t="s">
        <v>8</v>
      </c>
      <c r="J5" s="53"/>
      <c r="K5" s="52" t="s">
        <v>6</v>
      </c>
      <c r="L5" s="54" t="s">
        <v>7</v>
      </c>
      <c r="M5" s="55" t="s">
        <v>8</v>
      </c>
      <c r="N5" s="50"/>
      <c r="O5" s="51" t="s">
        <v>6</v>
      </c>
      <c r="P5" s="52" t="s">
        <v>7</v>
      </c>
      <c r="Q5" s="51" t="s">
        <v>8</v>
      </c>
      <c r="R5" s="53"/>
      <c r="S5" s="52" t="s">
        <v>6</v>
      </c>
      <c r="T5" s="54" t="s">
        <v>7</v>
      </c>
      <c r="U5" s="55" t="s">
        <v>8</v>
      </c>
    </row>
    <row r="6" spans="1:21" ht="15" customHeight="1" x14ac:dyDescent="0.2">
      <c r="A6" s="42" t="s">
        <v>9</v>
      </c>
      <c r="B6" s="19"/>
      <c r="C6" s="56">
        <v>6567</v>
      </c>
      <c r="D6" s="56">
        <v>69536</v>
      </c>
      <c r="E6" s="56">
        <v>3566</v>
      </c>
      <c r="F6" s="20"/>
      <c r="G6" s="33">
        <v>0.28704126693999998</v>
      </c>
      <c r="H6" s="33">
        <v>0.340701219512</v>
      </c>
      <c r="I6" s="33">
        <v>0.296971396522</v>
      </c>
      <c r="J6" s="20"/>
      <c r="K6" s="56">
        <v>5620</v>
      </c>
      <c r="L6" s="56">
        <v>54419</v>
      </c>
      <c r="M6" s="56">
        <v>2845</v>
      </c>
      <c r="N6" s="19"/>
      <c r="O6" s="33">
        <v>0.281316725978</v>
      </c>
      <c r="P6" s="33">
        <v>0.32453738583899999</v>
      </c>
      <c r="Q6" s="33">
        <v>0.29279437609800002</v>
      </c>
      <c r="R6" s="20"/>
      <c r="S6" s="21">
        <v>2.2171650000000001</v>
      </c>
      <c r="T6" s="21">
        <v>2.5522740000000002</v>
      </c>
      <c r="U6" s="21">
        <v>2.3235039999999998</v>
      </c>
    </row>
    <row r="7" spans="1:21" ht="15" customHeight="1" x14ac:dyDescent="0.2">
      <c r="A7" s="8" t="s">
        <v>10</v>
      </c>
      <c r="C7" s="57">
        <v>2271</v>
      </c>
      <c r="D7" s="57">
        <v>14059</v>
      </c>
      <c r="E7" s="57">
        <v>548</v>
      </c>
      <c r="F7" s="22"/>
      <c r="G7" s="36">
        <v>0.29722589167699998</v>
      </c>
      <c r="H7" s="36">
        <v>0.41923323138200003</v>
      </c>
      <c r="I7" s="36">
        <v>0.30839416058300001</v>
      </c>
      <c r="J7" s="22"/>
      <c r="K7" s="57">
        <v>1999</v>
      </c>
      <c r="L7" s="57">
        <v>10222</v>
      </c>
      <c r="M7" s="61">
        <v>413</v>
      </c>
      <c r="O7" s="36">
        <v>0.28664332166000001</v>
      </c>
      <c r="P7" s="36">
        <v>0.39278027783199998</v>
      </c>
      <c r="Q7" s="36">
        <v>0.30750605326800001</v>
      </c>
      <c r="R7" s="22"/>
      <c r="S7" s="23">
        <v>2.2653449999999999</v>
      </c>
      <c r="T7" s="23">
        <v>3.1060300000000001</v>
      </c>
      <c r="U7" s="24">
        <v>2.432204</v>
      </c>
    </row>
    <row r="8" spans="1:21" ht="15" customHeight="1" x14ac:dyDescent="0.2">
      <c r="A8" s="7" t="s">
        <v>11</v>
      </c>
      <c r="B8" s="18"/>
      <c r="C8" s="58">
        <v>973</v>
      </c>
      <c r="D8" s="58">
        <v>3253</v>
      </c>
      <c r="E8" s="57">
        <v>91</v>
      </c>
      <c r="F8" s="22"/>
      <c r="G8" s="36">
        <v>0.37718396711199997</v>
      </c>
      <c r="H8" s="36">
        <v>0.43190900707000002</v>
      </c>
      <c r="I8" s="200" t="s">
        <v>19</v>
      </c>
      <c r="J8" s="22"/>
      <c r="K8" s="61">
        <v>809</v>
      </c>
      <c r="L8" s="61">
        <v>2695</v>
      </c>
      <c r="M8" s="61">
        <v>76</v>
      </c>
      <c r="N8" s="18"/>
      <c r="O8" s="15">
        <v>0.37206427688499999</v>
      </c>
      <c r="P8" s="15">
        <v>0.41781076066700001</v>
      </c>
      <c r="Q8" s="200" t="s">
        <v>19</v>
      </c>
      <c r="R8" s="22"/>
      <c r="S8" s="24">
        <v>2.8746019999999999</v>
      </c>
      <c r="T8" s="24">
        <v>3.629966</v>
      </c>
      <c r="U8" s="201" t="s">
        <v>19</v>
      </c>
    </row>
    <row r="9" spans="1:21" ht="15" customHeight="1" x14ac:dyDescent="0.2">
      <c r="A9" s="8" t="s">
        <v>12</v>
      </c>
      <c r="C9" s="58">
        <v>3323</v>
      </c>
      <c r="D9" s="58">
        <v>35233</v>
      </c>
      <c r="E9" s="58">
        <v>2370</v>
      </c>
      <c r="F9" s="13"/>
      <c r="G9" s="36">
        <v>0.25368642792599999</v>
      </c>
      <c r="H9" s="36">
        <v>0.32832855561500002</v>
      </c>
      <c r="I9" s="36">
        <v>0.29029535864900002</v>
      </c>
      <c r="J9" s="13"/>
      <c r="K9" s="61">
        <v>2812</v>
      </c>
      <c r="L9" s="61">
        <v>29512</v>
      </c>
      <c r="M9" s="61">
        <v>1941</v>
      </c>
      <c r="O9" s="15">
        <v>0.25142247510600002</v>
      </c>
      <c r="P9" s="15">
        <v>0.32186907020799999</v>
      </c>
      <c r="Q9" s="15">
        <v>0.28129829984499999</v>
      </c>
      <c r="R9" s="13"/>
      <c r="S9" s="24">
        <v>1.994678</v>
      </c>
      <c r="T9" s="24">
        <v>2.4941249999999999</v>
      </c>
      <c r="U9" s="24">
        <v>2.2759130000000001</v>
      </c>
    </row>
    <row r="10" spans="1:21" ht="15" customHeight="1" thickBot="1" x14ac:dyDescent="0.25">
      <c r="A10" s="8" t="s">
        <v>13</v>
      </c>
      <c r="B10" s="18"/>
      <c r="C10" s="57">
        <v>0</v>
      </c>
      <c r="D10" s="57">
        <v>16991</v>
      </c>
      <c r="E10" s="57">
        <v>557</v>
      </c>
      <c r="F10" s="13"/>
      <c r="G10" s="200" t="s">
        <v>19</v>
      </c>
      <c r="H10" s="36">
        <v>0.28391501383000001</v>
      </c>
      <c r="I10" s="36">
        <v>0.29802513464899999</v>
      </c>
      <c r="J10" s="13"/>
      <c r="K10" s="57">
        <v>0</v>
      </c>
      <c r="L10" s="61">
        <v>11990</v>
      </c>
      <c r="M10" s="61">
        <v>415</v>
      </c>
      <c r="N10" s="18"/>
      <c r="O10" s="200" t="s">
        <v>19</v>
      </c>
      <c r="P10" s="36">
        <v>0.25195996663800002</v>
      </c>
      <c r="Q10" s="36">
        <v>0.32048192771</v>
      </c>
      <c r="R10" s="13"/>
      <c r="S10" s="202" t="s">
        <v>19</v>
      </c>
      <c r="T10" s="24">
        <v>1.9862709999999999</v>
      </c>
      <c r="U10" s="24">
        <v>2.2713199999999998</v>
      </c>
    </row>
    <row r="11" spans="1:21" ht="15" customHeight="1" thickTop="1" x14ac:dyDescent="0.2">
      <c r="A11" s="43" t="s">
        <v>10</v>
      </c>
      <c r="B11" s="17"/>
      <c r="C11" s="59">
        <v>2271</v>
      </c>
      <c r="D11" s="59">
        <v>14059</v>
      </c>
      <c r="E11" s="59">
        <v>548</v>
      </c>
      <c r="F11" s="25"/>
      <c r="G11" s="39">
        <v>0.29722589167699998</v>
      </c>
      <c r="H11" s="39">
        <v>0.41923323138200003</v>
      </c>
      <c r="I11" s="39">
        <v>0.30839416058300001</v>
      </c>
      <c r="J11" s="25"/>
      <c r="K11" s="59">
        <v>1999</v>
      </c>
      <c r="L11" s="59">
        <v>10222</v>
      </c>
      <c r="M11" s="59">
        <v>413</v>
      </c>
      <c r="N11" s="17"/>
      <c r="O11" s="39">
        <v>0.28664332166000001</v>
      </c>
      <c r="P11" s="39">
        <v>0.39278027783199998</v>
      </c>
      <c r="Q11" s="39">
        <v>0.30750605326800001</v>
      </c>
      <c r="R11" s="25"/>
      <c r="S11" s="26">
        <v>2.2653449999999999</v>
      </c>
      <c r="T11" s="26">
        <v>3.1060300000000001</v>
      </c>
      <c r="U11" s="26">
        <v>2.432204</v>
      </c>
    </row>
    <row r="12" spans="1:21" ht="15" customHeight="1" x14ac:dyDescent="0.2">
      <c r="A12" s="45" t="s">
        <v>15</v>
      </c>
      <c r="B12" s="18"/>
      <c r="C12" s="58">
        <v>423</v>
      </c>
      <c r="D12" s="58" t="s">
        <v>14</v>
      </c>
      <c r="E12" s="58" t="s">
        <v>14</v>
      </c>
      <c r="F12" s="13"/>
      <c r="G12" s="15">
        <v>0.26004728132299998</v>
      </c>
      <c r="H12" s="15" t="s">
        <v>14</v>
      </c>
      <c r="I12" s="15" t="s">
        <v>14</v>
      </c>
      <c r="J12" s="13"/>
      <c r="K12" s="62">
        <v>371</v>
      </c>
      <c r="L12" s="58" t="s">
        <v>14</v>
      </c>
      <c r="M12" s="58" t="s">
        <v>14</v>
      </c>
      <c r="N12" s="18"/>
      <c r="O12" s="15">
        <v>0.25336927223700001</v>
      </c>
      <c r="P12" s="15" t="s">
        <v>14</v>
      </c>
      <c r="Q12" s="15" t="s">
        <v>14</v>
      </c>
      <c r="R12" s="13"/>
      <c r="S12" s="27">
        <v>2.2043940000000002</v>
      </c>
      <c r="T12" s="71" t="s">
        <v>14</v>
      </c>
      <c r="U12" s="71" t="s">
        <v>14</v>
      </c>
    </row>
    <row r="13" spans="1:21" ht="15" customHeight="1" x14ac:dyDescent="0.2">
      <c r="A13" s="46" t="s">
        <v>16</v>
      </c>
      <c r="C13" s="57">
        <v>308</v>
      </c>
      <c r="D13" s="58" t="s">
        <v>14</v>
      </c>
      <c r="E13" s="58" t="s">
        <v>14</v>
      </c>
      <c r="F13" s="22"/>
      <c r="G13" s="36">
        <v>9.4155844155000001E-2</v>
      </c>
      <c r="H13" s="15" t="s">
        <v>14</v>
      </c>
      <c r="I13" s="15" t="s">
        <v>14</v>
      </c>
      <c r="J13" s="22"/>
      <c r="K13" s="61">
        <v>270</v>
      </c>
      <c r="L13" s="58" t="s">
        <v>14</v>
      </c>
      <c r="M13" s="58" t="s">
        <v>14</v>
      </c>
      <c r="O13" s="36">
        <v>0.1</v>
      </c>
      <c r="P13" s="15" t="s">
        <v>14</v>
      </c>
      <c r="Q13" s="15" t="s">
        <v>14</v>
      </c>
      <c r="R13" s="22"/>
      <c r="S13" s="24">
        <v>0.741313</v>
      </c>
      <c r="T13" s="71" t="s">
        <v>14</v>
      </c>
      <c r="U13" s="71" t="s">
        <v>14</v>
      </c>
    </row>
    <row r="14" spans="1:21" ht="15" customHeight="1" x14ac:dyDescent="0.2">
      <c r="A14" s="46" t="s">
        <v>17</v>
      </c>
      <c r="C14" s="57">
        <v>1377</v>
      </c>
      <c r="D14" s="58" t="s">
        <v>14</v>
      </c>
      <c r="E14" s="58" t="s">
        <v>14</v>
      </c>
      <c r="F14" s="22"/>
      <c r="G14" s="36">
        <v>0.34785766158300002</v>
      </c>
      <c r="H14" s="15" t="s">
        <v>14</v>
      </c>
      <c r="I14" s="15" t="s">
        <v>14</v>
      </c>
      <c r="J14" s="22"/>
      <c r="K14" s="61">
        <v>1204</v>
      </c>
      <c r="L14" s="58" t="s">
        <v>14</v>
      </c>
      <c r="M14" s="58" t="s">
        <v>14</v>
      </c>
      <c r="O14" s="36">
        <v>0.33222591362100001</v>
      </c>
      <c r="P14" s="15" t="s">
        <v>14</v>
      </c>
      <c r="Q14" s="15" t="s">
        <v>14</v>
      </c>
      <c r="R14" s="22"/>
      <c r="S14" s="24">
        <v>2.571742</v>
      </c>
      <c r="T14" s="71" t="s">
        <v>14</v>
      </c>
      <c r="U14" s="71" t="s">
        <v>14</v>
      </c>
    </row>
    <row r="15" spans="1:21" ht="15" customHeight="1" x14ac:dyDescent="0.2">
      <c r="A15" s="46" t="s">
        <v>18</v>
      </c>
      <c r="C15" s="57">
        <v>42</v>
      </c>
      <c r="D15" s="58" t="s">
        <v>14</v>
      </c>
      <c r="E15" s="58" t="s">
        <v>14</v>
      </c>
      <c r="F15" s="22"/>
      <c r="G15" s="36" t="s">
        <v>19</v>
      </c>
      <c r="H15" s="15" t="s">
        <v>14</v>
      </c>
      <c r="I15" s="15" t="s">
        <v>14</v>
      </c>
      <c r="J15" s="22"/>
      <c r="K15" s="61">
        <v>41</v>
      </c>
      <c r="L15" s="58" t="s">
        <v>14</v>
      </c>
      <c r="M15" s="58" t="s">
        <v>14</v>
      </c>
      <c r="O15" s="36" t="s">
        <v>19</v>
      </c>
      <c r="P15" s="15" t="s">
        <v>14</v>
      </c>
      <c r="Q15" s="15" t="s">
        <v>14</v>
      </c>
      <c r="R15" s="22"/>
      <c r="S15" s="24" t="s">
        <v>19</v>
      </c>
      <c r="T15" s="71" t="s">
        <v>14</v>
      </c>
      <c r="U15" s="71" t="s">
        <v>14</v>
      </c>
    </row>
    <row r="16" spans="1:21" ht="15" customHeight="1" x14ac:dyDescent="0.2">
      <c r="A16" s="46" t="s">
        <v>20</v>
      </c>
      <c r="C16" s="57">
        <v>90</v>
      </c>
      <c r="D16" s="58" t="s">
        <v>14</v>
      </c>
      <c r="E16" s="58" t="s">
        <v>14</v>
      </c>
      <c r="F16" s="22"/>
      <c r="G16" s="36" t="s">
        <v>19</v>
      </c>
      <c r="H16" s="15" t="s">
        <v>14</v>
      </c>
      <c r="I16" s="15" t="s">
        <v>14</v>
      </c>
      <c r="J16" s="22"/>
      <c r="K16" s="61">
        <v>84</v>
      </c>
      <c r="L16" s="58" t="s">
        <v>14</v>
      </c>
      <c r="M16" s="58" t="s">
        <v>14</v>
      </c>
      <c r="O16" s="36" t="s">
        <v>19</v>
      </c>
      <c r="P16" s="15" t="s">
        <v>14</v>
      </c>
      <c r="Q16" s="15" t="s">
        <v>14</v>
      </c>
      <c r="R16" s="22"/>
      <c r="S16" s="24" t="s">
        <v>19</v>
      </c>
      <c r="T16" s="71" t="s">
        <v>14</v>
      </c>
      <c r="U16" s="71" t="s">
        <v>14</v>
      </c>
    </row>
    <row r="17" spans="1:21" ht="15" customHeight="1" x14ac:dyDescent="0.2">
      <c r="A17" s="46" t="s">
        <v>21</v>
      </c>
      <c r="C17" s="57">
        <v>25</v>
      </c>
      <c r="D17" s="58" t="s">
        <v>14</v>
      </c>
      <c r="E17" s="58" t="s">
        <v>14</v>
      </c>
      <c r="F17" s="22"/>
      <c r="G17" s="36" t="s">
        <v>19</v>
      </c>
      <c r="H17" s="15" t="s">
        <v>14</v>
      </c>
      <c r="I17" s="15" t="s">
        <v>14</v>
      </c>
      <c r="J17" s="22"/>
      <c r="K17" s="61">
        <v>24</v>
      </c>
      <c r="L17" s="58" t="s">
        <v>14</v>
      </c>
      <c r="M17" s="58" t="s">
        <v>14</v>
      </c>
      <c r="O17" s="36" t="s">
        <v>19</v>
      </c>
      <c r="P17" s="15" t="s">
        <v>14</v>
      </c>
      <c r="Q17" s="15" t="s">
        <v>14</v>
      </c>
      <c r="R17" s="22"/>
      <c r="S17" s="24" t="s">
        <v>19</v>
      </c>
      <c r="T17" s="71" t="s">
        <v>14</v>
      </c>
      <c r="U17" s="71" t="s">
        <v>14</v>
      </c>
    </row>
    <row r="18" spans="1:21" ht="15" customHeight="1" thickBot="1" x14ac:dyDescent="0.25">
      <c r="A18" s="47" t="s">
        <v>22</v>
      </c>
      <c r="B18" s="28"/>
      <c r="C18" s="60">
        <v>6</v>
      </c>
      <c r="D18" s="58" t="s">
        <v>14</v>
      </c>
      <c r="E18" s="58" t="s">
        <v>14</v>
      </c>
      <c r="F18" s="29"/>
      <c r="G18" s="124" t="s">
        <v>19</v>
      </c>
      <c r="H18" s="15" t="s">
        <v>14</v>
      </c>
      <c r="I18" s="15" t="s">
        <v>14</v>
      </c>
      <c r="J18" s="29"/>
      <c r="K18" s="63">
        <v>5</v>
      </c>
      <c r="L18" s="58" t="s">
        <v>14</v>
      </c>
      <c r="M18" s="58" t="s">
        <v>14</v>
      </c>
      <c r="N18" s="28"/>
      <c r="O18" s="124" t="s">
        <v>19</v>
      </c>
      <c r="P18" s="15" t="s">
        <v>14</v>
      </c>
      <c r="Q18" s="15" t="s">
        <v>14</v>
      </c>
      <c r="R18" s="29"/>
      <c r="S18" s="30" t="s">
        <v>19</v>
      </c>
      <c r="T18" s="71" t="s">
        <v>14</v>
      </c>
      <c r="U18" s="71" t="s">
        <v>14</v>
      </c>
    </row>
    <row r="19" spans="1:21" ht="60" customHeight="1" x14ac:dyDescent="0.2">
      <c r="A19" s="845" t="s">
        <v>393</v>
      </c>
      <c r="B19" s="827"/>
      <c r="C19" s="827"/>
      <c r="D19" s="827"/>
      <c r="E19" s="827"/>
      <c r="F19" s="827"/>
      <c r="G19" s="827"/>
      <c r="H19" s="827"/>
      <c r="I19" s="827"/>
      <c r="J19" s="827"/>
      <c r="K19" s="827"/>
      <c r="L19" s="827"/>
      <c r="M19" s="827"/>
      <c r="N19" s="827"/>
      <c r="O19" s="827"/>
      <c r="P19" s="827"/>
      <c r="Q19" s="827"/>
      <c r="R19" s="827"/>
      <c r="S19" s="827"/>
      <c r="T19" s="827"/>
      <c r="U19" s="827"/>
    </row>
    <row r="20" spans="1:21" ht="15" customHeight="1" x14ac:dyDescent="0.2">
      <c r="A20" s="846" t="s">
        <v>399</v>
      </c>
      <c r="B20" s="829"/>
      <c r="C20" s="829"/>
      <c r="D20" s="829"/>
      <c r="E20" s="829"/>
      <c r="F20" s="829"/>
      <c r="G20" s="829"/>
      <c r="H20" s="829"/>
      <c r="I20" s="829"/>
      <c r="J20" s="829"/>
      <c r="K20" s="829"/>
      <c r="L20" s="829"/>
      <c r="M20" s="829"/>
      <c r="N20" s="829"/>
      <c r="O20" s="829"/>
      <c r="P20" s="829"/>
      <c r="Q20" s="829"/>
      <c r="R20" s="829"/>
      <c r="S20" s="829"/>
      <c r="T20" s="829"/>
      <c r="U20" s="829"/>
    </row>
  </sheetData>
  <mergeCells count="12">
    <mergeCell ref="A1:U1"/>
    <mergeCell ref="A19:U19"/>
    <mergeCell ref="A20:U20"/>
    <mergeCell ref="A2:U2"/>
    <mergeCell ref="C3:I3"/>
    <mergeCell ref="K3:U3"/>
    <mergeCell ref="C4:E4"/>
    <mergeCell ref="G4:I4"/>
    <mergeCell ref="K4:M4"/>
    <mergeCell ref="O4:Q4"/>
    <mergeCell ref="S4:U4"/>
    <mergeCell ref="A3:A5"/>
  </mergeCells>
  <hyperlinks>
    <hyperlink ref="A1" location="TOC!A1" display="Back"/>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24"/>
  <sheetViews>
    <sheetView showGridLines="0" zoomScaleNormal="100" workbookViewId="0">
      <selection sqref="A1:U1"/>
    </sheetView>
  </sheetViews>
  <sheetFormatPr defaultColWidth="10.7109375" defaultRowHeight="15" customHeight="1" x14ac:dyDescent="0.25"/>
  <cols>
    <col min="1" max="1" width="45.7109375" style="204" customWidth="1"/>
    <col min="2" max="2" width="1.7109375" style="203" customWidth="1"/>
    <col min="3" max="5" width="11.7109375" style="203" customWidth="1"/>
    <col min="6" max="6" width="1.7109375" style="203" customWidth="1"/>
    <col min="7" max="9" width="12.7109375" style="203" customWidth="1"/>
    <col min="10" max="10" width="1.7109375" style="203" customWidth="1"/>
    <col min="11" max="13" width="11.7109375" style="203" customWidth="1"/>
    <col min="14" max="14" width="1.7109375" style="203" customWidth="1"/>
    <col min="15" max="17" width="12.7109375" style="203" customWidth="1"/>
    <col min="18" max="18" width="1.7109375" style="203" customWidth="1"/>
    <col min="19" max="21" width="12.7109375" style="203" customWidth="1"/>
    <col min="22" max="16384" width="10.7109375" style="203"/>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ht="39.950000000000003" customHeight="1" thickBot="1" x14ac:dyDescent="0.3">
      <c r="A2" s="850" t="s">
        <v>390</v>
      </c>
      <c r="B2" s="850"/>
      <c r="C2" s="850"/>
      <c r="D2" s="850"/>
      <c r="E2" s="850"/>
      <c r="F2" s="850"/>
      <c r="G2" s="850"/>
      <c r="H2" s="850"/>
      <c r="I2" s="850"/>
      <c r="J2" s="850"/>
      <c r="K2" s="850"/>
      <c r="L2" s="850"/>
      <c r="M2" s="850"/>
      <c r="N2" s="850"/>
      <c r="O2" s="850"/>
      <c r="P2" s="850"/>
      <c r="Q2" s="850"/>
      <c r="R2" s="850"/>
      <c r="S2" s="850"/>
      <c r="T2" s="850"/>
      <c r="U2" s="850"/>
    </row>
    <row r="3" spans="1:21" s="250" customFormat="1" ht="20.100000000000001" customHeight="1" x14ac:dyDescent="0.25">
      <c r="A3" s="851" t="s">
        <v>5</v>
      </c>
      <c r="B3" s="258"/>
      <c r="C3" s="854" t="s">
        <v>0</v>
      </c>
      <c r="D3" s="854"/>
      <c r="E3" s="854"/>
      <c r="F3" s="854"/>
      <c r="G3" s="854"/>
      <c r="H3" s="854"/>
      <c r="I3" s="854"/>
      <c r="J3" s="258"/>
      <c r="K3" s="854" t="s">
        <v>381</v>
      </c>
      <c r="L3" s="854"/>
      <c r="M3" s="854"/>
      <c r="N3" s="854"/>
      <c r="O3" s="854"/>
      <c r="P3" s="854"/>
      <c r="Q3" s="854"/>
      <c r="R3" s="854"/>
      <c r="S3" s="854"/>
      <c r="T3" s="854"/>
      <c r="U3" s="854"/>
    </row>
    <row r="4" spans="1:21" s="250" customFormat="1" ht="50.1" customHeight="1" x14ac:dyDescent="0.25">
      <c r="A4" s="852"/>
      <c r="B4" s="257"/>
      <c r="C4" s="855" t="s">
        <v>2</v>
      </c>
      <c r="D4" s="855"/>
      <c r="E4" s="855"/>
      <c r="F4" s="257"/>
      <c r="G4" s="855" t="s">
        <v>389</v>
      </c>
      <c r="H4" s="855"/>
      <c r="I4" s="855"/>
      <c r="J4" s="257"/>
      <c r="K4" s="855" t="s">
        <v>2</v>
      </c>
      <c r="L4" s="855"/>
      <c r="M4" s="855"/>
      <c r="N4" s="257"/>
      <c r="O4" s="855" t="s">
        <v>389</v>
      </c>
      <c r="P4" s="855"/>
      <c r="Q4" s="855"/>
      <c r="R4" s="257"/>
      <c r="S4" s="855" t="s">
        <v>388</v>
      </c>
      <c r="T4" s="855"/>
      <c r="U4" s="855"/>
    </row>
    <row r="5" spans="1:21" s="250" customFormat="1" ht="20.100000000000001" customHeight="1" x14ac:dyDescent="0.25">
      <c r="A5" s="853"/>
      <c r="B5" s="256"/>
      <c r="C5" s="255" t="s">
        <v>6</v>
      </c>
      <c r="D5" s="253" t="s">
        <v>7</v>
      </c>
      <c r="E5" s="255" t="s">
        <v>8</v>
      </c>
      <c r="F5" s="254"/>
      <c r="G5" s="253" t="s">
        <v>6</v>
      </c>
      <c r="H5" s="252" t="s">
        <v>7</v>
      </c>
      <c r="I5" s="251" t="s">
        <v>8</v>
      </c>
      <c r="J5" s="254"/>
      <c r="K5" s="253" t="s">
        <v>6</v>
      </c>
      <c r="L5" s="252" t="s">
        <v>7</v>
      </c>
      <c r="M5" s="251" t="s">
        <v>8</v>
      </c>
      <c r="N5" s="256"/>
      <c r="O5" s="255" t="s">
        <v>6</v>
      </c>
      <c r="P5" s="253" t="s">
        <v>7</v>
      </c>
      <c r="Q5" s="255" t="s">
        <v>8</v>
      </c>
      <c r="R5" s="254"/>
      <c r="S5" s="253" t="s">
        <v>6</v>
      </c>
      <c r="T5" s="252" t="s">
        <v>7</v>
      </c>
      <c r="U5" s="251" t="s">
        <v>8</v>
      </c>
    </row>
    <row r="6" spans="1:21" ht="15" customHeight="1" x14ac:dyDescent="0.25">
      <c r="A6" s="856" t="s">
        <v>9</v>
      </c>
      <c r="B6" s="245"/>
      <c r="C6" s="859">
        <v>6567</v>
      </c>
      <c r="D6" s="859">
        <v>69536</v>
      </c>
      <c r="E6" s="859">
        <v>3566</v>
      </c>
      <c r="F6" s="248"/>
      <c r="G6" s="247">
        <v>3.5023603E-2</v>
      </c>
      <c r="H6" s="247">
        <v>3.4787736E-2</v>
      </c>
      <c r="I6" s="247">
        <v>3.2249018999999997E-2</v>
      </c>
      <c r="J6" s="243"/>
      <c r="K6" s="865">
        <v>5620</v>
      </c>
      <c r="L6" s="865">
        <v>54419</v>
      </c>
      <c r="M6" s="865">
        <v>2845</v>
      </c>
      <c r="N6" s="245"/>
      <c r="O6" s="244">
        <v>3.1672598000000003E-2</v>
      </c>
      <c r="P6" s="244">
        <v>2.9916022E-2</v>
      </c>
      <c r="Q6" s="244">
        <v>2.7065025999999999E-2</v>
      </c>
      <c r="R6" s="243"/>
      <c r="S6" s="242">
        <v>2.6004079999999998</v>
      </c>
      <c r="T6" s="242">
        <v>2.4623140000000001</v>
      </c>
      <c r="U6" s="242">
        <v>2.1852260000000001</v>
      </c>
    </row>
    <row r="7" spans="1:21" ht="15" customHeight="1" x14ac:dyDescent="0.25">
      <c r="A7" s="857"/>
      <c r="B7" s="245"/>
      <c r="C7" s="860"/>
      <c r="D7" s="860"/>
      <c r="E7" s="860"/>
      <c r="F7" s="248"/>
      <c r="G7" s="441" t="s">
        <v>503</v>
      </c>
      <c r="H7" s="441" t="s">
        <v>507</v>
      </c>
      <c r="I7" s="441" t="s">
        <v>511</v>
      </c>
      <c r="J7" s="243"/>
      <c r="K7" s="866"/>
      <c r="L7" s="866"/>
      <c r="M7" s="866"/>
      <c r="N7" s="245"/>
      <c r="O7" s="443" t="s">
        <v>514</v>
      </c>
      <c r="P7" s="443" t="s">
        <v>518</v>
      </c>
      <c r="Q7" s="443" t="s">
        <v>522</v>
      </c>
      <c r="R7" s="243"/>
      <c r="S7" s="446" t="s">
        <v>525</v>
      </c>
      <c r="T7" s="446" t="s">
        <v>529</v>
      </c>
      <c r="U7" s="446" t="s">
        <v>533</v>
      </c>
    </row>
    <row r="8" spans="1:21" ht="15" customHeight="1" x14ac:dyDescent="0.25">
      <c r="A8" s="858" t="s">
        <v>10</v>
      </c>
      <c r="C8" s="861">
        <v>2271</v>
      </c>
      <c r="D8" s="861">
        <v>14059</v>
      </c>
      <c r="E8" s="861">
        <v>548</v>
      </c>
      <c r="F8" s="217"/>
      <c r="G8" s="214">
        <v>4.0951122999999999E-2</v>
      </c>
      <c r="H8" s="214">
        <v>5.3986770000000003E-2</v>
      </c>
      <c r="I8" s="214">
        <v>3.8321168000000003E-2</v>
      </c>
      <c r="J8" s="215"/>
      <c r="K8" s="867">
        <v>1999</v>
      </c>
      <c r="L8" s="867">
        <v>10222</v>
      </c>
      <c r="M8" s="863">
        <v>413</v>
      </c>
      <c r="O8" s="221">
        <v>3.901951E-2</v>
      </c>
      <c r="P8" s="221">
        <v>4.6957542999999997E-2</v>
      </c>
      <c r="Q8" s="221">
        <v>3.8740919999999998E-2</v>
      </c>
      <c r="R8" s="215"/>
      <c r="S8" s="239">
        <v>3.176593</v>
      </c>
      <c r="T8" s="239">
        <v>3.8068780000000002</v>
      </c>
      <c r="U8" s="220">
        <v>3.94109</v>
      </c>
    </row>
    <row r="9" spans="1:21" ht="15" customHeight="1" x14ac:dyDescent="0.25">
      <c r="A9" s="858"/>
      <c r="C9" s="861"/>
      <c r="D9" s="861"/>
      <c r="E9" s="861"/>
      <c r="F9" s="217"/>
      <c r="G9" s="442" t="s">
        <v>504</v>
      </c>
      <c r="H9" s="442" t="s">
        <v>508</v>
      </c>
      <c r="I9" s="442" t="s">
        <v>512</v>
      </c>
      <c r="J9" s="215"/>
      <c r="K9" s="867"/>
      <c r="L9" s="867"/>
      <c r="M9" s="863"/>
      <c r="O9" s="444" t="s">
        <v>515</v>
      </c>
      <c r="P9" s="444" t="s">
        <v>519</v>
      </c>
      <c r="Q9" s="444" t="s">
        <v>523</v>
      </c>
      <c r="R9" s="215"/>
      <c r="S9" s="447" t="s">
        <v>526</v>
      </c>
      <c r="T9" s="447" t="s">
        <v>530</v>
      </c>
      <c r="U9" s="448" t="s">
        <v>534</v>
      </c>
    </row>
    <row r="10" spans="1:21" ht="15" customHeight="1" x14ac:dyDescent="0.25">
      <c r="A10" s="849" t="s">
        <v>11</v>
      </c>
      <c r="B10" s="225"/>
      <c r="C10" s="862">
        <v>973</v>
      </c>
      <c r="D10" s="862">
        <v>3253</v>
      </c>
      <c r="E10" s="861">
        <v>91</v>
      </c>
      <c r="F10" s="217"/>
      <c r="G10" s="214">
        <v>4.8304213999999998E-2</v>
      </c>
      <c r="H10" s="214">
        <v>5.4718720999999998E-2</v>
      </c>
      <c r="I10" s="864" t="s">
        <v>19</v>
      </c>
      <c r="J10" s="215"/>
      <c r="K10" s="863">
        <v>809</v>
      </c>
      <c r="L10" s="863">
        <v>2695</v>
      </c>
      <c r="M10" s="863">
        <v>76</v>
      </c>
      <c r="N10" s="225"/>
      <c r="O10" s="224">
        <v>4.3263287999999997E-2</v>
      </c>
      <c r="P10" s="224">
        <v>4.8608534000000002E-2</v>
      </c>
      <c r="Q10" s="864" t="s">
        <v>19</v>
      </c>
      <c r="R10" s="215"/>
      <c r="S10" s="220">
        <v>3.5108069999999998</v>
      </c>
      <c r="T10" s="220">
        <v>4.3801069999999998</v>
      </c>
      <c r="U10" s="868" t="s">
        <v>19</v>
      </c>
    </row>
    <row r="11" spans="1:21" ht="15" customHeight="1" x14ac:dyDescent="0.25">
      <c r="A11" s="849"/>
      <c r="B11" s="225"/>
      <c r="C11" s="862"/>
      <c r="D11" s="862"/>
      <c r="E11" s="861"/>
      <c r="F11" s="217"/>
      <c r="G11" s="442" t="s">
        <v>505</v>
      </c>
      <c r="H11" s="442" t="s">
        <v>509</v>
      </c>
      <c r="I11" s="864"/>
      <c r="J11" s="215"/>
      <c r="K11" s="863"/>
      <c r="L11" s="863"/>
      <c r="M11" s="863"/>
      <c r="N11" s="225"/>
      <c r="O11" s="445" t="s">
        <v>516</v>
      </c>
      <c r="P11" s="445" t="s">
        <v>520</v>
      </c>
      <c r="Q11" s="864"/>
      <c r="R11" s="215"/>
      <c r="S11" s="448" t="s">
        <v>527</v>
      </c>
      <c r="T11" s="448" t="s">
        <v>531</v>
      </c>
      <c r="U11" s="868"/>
    </row>
    <row r="12" spans="1:21" ht="15" customHeight="1" x14ac:dyDescent="0.25">
      <c r="A12" s="858" t="s">
        <v>12</v>
      </c>
      <c r="C12" s="862">
        <v>3323</v>
      </c>
      <c r="D12" s="862">
        <v>35233</v>
      </c>
      <c r="E12" s="862">
        <v>2370</v>
      </c>
      <c r="F12" s="228"/>
      <c r="G12" s="214">
        <v>2.7083960000000001E-2</v>
      </c>
      <c r="H12" s="214">
        <v>2.9205574000000002E-2</v>
      </c>
      <c r="I12" s="214">
        <v>3.0379746999999999E-2</v>
      </c>
      <c r="J12" s="223"/>
      <c r="K12" s="863">
        <v>2812</v>
      </c>
      <c r="L12" s="863">
        <v>29512</v>
      </c>
      <c r="M12" s="863">
        <v>1941</v>
      </c>
      <c r="O12" s="224">
        <v>2.3115219999999999E-2</v>
      </c>
      <c r="P12" s="224">
        <v>2.5176199999999999E-2</v>
      </c>
      <c r="Q12" s="224">
        <v>2.2668727E-2</v>
      </c>
      <c r="R12" s="223"/>
      <c r="S12" s="220">
        <v>1.932366</v>
      </c>
      <c r="T12" s="220">
        <v>2.0530170000000001</v>
      </c>
      <c r="U12" s="220">
        <v>1.878341</v>
      </c>
    </row>
    <row r="13" spans="1:21" ht="15" customHeight="1" x14ac:dyDescent="0.25">
      <c r="A13" s="858"/>
      <c r="C13" s="862"/>
      <c r="D13" s="862"/>
      <c r="E13" s="862"/>
      <c r="F13" s="228"/>
      <c r="G13" s="442" t="s">
        <v>506</v>
      </c>
      <c r="H13" s="442" t="s">
        <v>510</v>
      </c>
      <c r="I13" s="442" t="s">
        <v>513</v>
      </c>
      <c r="J13" s="223"/>
      <c r="K13" s="863"/>
      <c r="L13" s="863"/>
      <c r="M13" s="863"/>
      <c r="O13" s="445" t="s">
        <v>517</v>
      </c>
      <c r="P13" s="445" t="s">
        <v>521</v>
      </c>
      <c r="Q13" s="445" t="s">
        <v>524</v>
      </c>
      <c r="R13" s="223"/>
      <c r="S13" s="448" t="s">
        <v>528</v>
      </c>
      <c r="T13" s="448" t="s">
        <v>532</v>
      </c>
      <c r="U13" s="448" t="s">
        <v>535</v>
      </c>
    </row>
    <row r="14" spans="1:21" ht="15" customHeight="1" thickBot="1" x14ac:dyDescent="0.25">
      <c r="A14" s="204" t="s">
        <v>13</v>
      </c>
      <c r="B14" s="225"/>
      <c r="C14" s="218">
        <v>0</v>
      </c>
      <c r="D14" s="218">
        <v>16991</v>
      </c>
      <c r="E14" s="218">
        <v>557</v>
      </c>
      <c r="F14" s="228"/>
      <c r="G14" s="214" t="s">
        <v>19</v>
      </c>
      <c r="H14" s="214">
        <v>2.6661173999999999E-2</v>
      </c>
      <c r="I14" s="214">
        <v>3.2315978000000002E-2</v>
      </c>
      <c r="J14" s="223"/>
      <c r="K14" s="240">
        <v>0</v>
      </c>
      <c r="L14" s="216">
        <v>11990</v>
      </c>
      <c r="M14" s="216">
        <v>415</v>
      </c>
      <c r="N14" s="225"/>
      <c r="O14" s="221" t="s">
        <v>19</v>
      </c>
      <c r="P14" s="221">
        <v>2.2852377E-2</v>
      </c>
      <c r="Q14" s="221">
        <v>3.3734939999999998E-2</v>
      </c>
      <c r="R14" s="223"/>
      <c r="S14" s="239" t="s">
        <v>19</v>
      </c>
      <c r="T14" s="220">
        <v>1.877629</v>
      </c>
      <c r="U14" s="220">
        <v>1.059167</v>
      </c>
    </row>
    <row r="15" spans="1:21" ht="15" customHeight="1" thickTop="1" x14ac:dyDescent="0.2">
      <c r="A15" s="238" t="s">
        <v>10</v>
      </c>
      <c r="B15" s="233"/>
      <c r="C15" s="237">
        <v>2271</v>
      </c>
      <c r="D15" s="234">
        <v>14059</v>
      </c>
      <c r="E15" s="234">
        <v>548</v>
      </c>
      <c r="F15" s="236"/>
      <c r="G15" s="235">
        <v>4.0951122999999999E-2</v>
      </c>
      <c r="H15" s="232">
        <v>5.3986770000000003E-2</v>
      </c>
      <c r="I15" s="232">
        <v>3.8321168000000003E-2</v>
      </c>
      <c r="J15" s="231"/>
      <c r="K15" s="234">
        <v>1999</v>
      </c>
      <c r="L15" s="234">
        <v>10222</v>
      </c>
      <c r="M15" s="234">
        <v>413</v>
      </c>
      <c r="N15" s="233"/>
      <c r="O15" s="232">
        <v>3.901951E-2</v>
      </c>
      <c r="P15" s="232">
        <v>4.6957542999999997E-2</v>
      </c>
      <c r="Q15" s="232">
        <v>3.8740919999999998E-2</v>
      </c>
      <c r="R15" s="231"/>
      <c r="S15" s="230">
        <v>3.176593</v>
      </c>
      <c r="T15" s="230">
        <v>3.8068780000000002</v>
      </c>
      <c r="U15" s="230">
        <v>3.94109</v>
      </c>
    </row>
    <row r="16" spans="1:21" ht="15" customHeight="1" x14ac:dyDescent="0.2">
      <c r="A16" s="229" t="s">
        <v>15</v>
      </c>
      <c r="B16" s="225"/>
      <c r="C16" s="209">
        <v>423</v>
      </c>
      <c r="D16" s="209" t="s">
        <v>14</v>
      </c>
      <c r="E16" s="209" t="s">
        <v>14</v>
      </c>
      <c r="F16" s="228"/>
      <c r="G16" s="227">
        <v>4.4917258000000002E-2</v>
      </c>
      <c r="H16" s="205" t="s">
        <v>14</v>
      </c>
      <c r="I16" s="205" t="s">
        <v>14</v>
      </c>
      <c r="J16" s="223"/>
      <c r="K16" s="226">
        <v>371</v>
      </c>
      <c r="L16" s="209" t="s">
        <v>14</v>
      </c>
      <c r="M16" s="209" t="s">
        <v>14</v>
      </c>
      <c r="N16" s="225"/>
      <c r="O16" s="224">
        <v>4.0431267E-2</v>
      </c>
      <c r="P16" s="205" t="s">
        <v>14</v>
      </c>
      <c r="Q16" s="205" t="s">
        <v>14</v>
      </c>
      <c r="R16" s="223"/>
      <c r="S16" s="222">
        <v>3.6353420000000001</v>
      </c>
      <c r="T16" s="205" t="s">
        <v>14</v>
      </c>
      <c r="U16" s="205" t="s">
        <v>14</v>
      </c>
    </row>
    <row r="17" spans="1:21" ht="15" customHeight="1" x14ac:dyDescent="0.2">
      <c r="A17" s="219" t="s">
        <v>16</v>
      </c>
      <c r="C17" s="218">
        <v>308</v>
      </c>
      <c r="D17" s="209" t="s">
        <v>14</v>
      </c>
      <c r="E17" s="209" t="s">
        <v>14</v>
      </c>
      <c r="F17" s="217"/>
      <c r="G17" s="214">
        <v>9.7402600000000006E-3</v>
      </c>
      <c r="H17" s="205" t="s">
        <v>14</v>
      </c>
      <c r="I17" s="205" t="s">
        <v>14</v>
      </c>
      <c r="J17" s="215"/>
      <c r="K17" s="216">
        <v>270</v>
      </c>
      <c r="L17" s="209" t="s">
        <v>14</v>
      </c>
      <c r="M17" s="209" t="s">
        <v>14</v>
      </c>
      <c r="O17" s="221">
        <v>7.4074070000000004E-3</v>
      </c>
      <c r="P17" s="205" t="s">
        <v>14</v>
      </c>
      <c r="Q17" s="205" t="s">
        <v>14</v>
      </c>
      <c r="R17" s="215"/>
      <c r="S17" s="220">
        <v>1.529908</v>
      </c>
      <c r="T17" s="205" t="s">
        <v>14</v>
      </c>
      <c r="U17" s="205" t="s">
        <v>14</v>
      </c>
    </row>
    <row r="18" spans="1:21" ht="15" customHeight="1" x14ac:dyDescent="0.2">
      <c r="A18" s="219" t="s">
        <v>17</v>
      </c>
      <c r="C18" s="218">
        <v>1377</v>
      </c>
      <c r="D18" s="209" t="s">
        <v>14</v>
      </c>
      <c r="E18" s="209" t="s">
        <v>14</v>
      </c>
      <c r="F18" s="217"/>
      <c r="G18" s="214">
        <v>4.5751633999999999E-2</v>
      </c>
      <c r="H18" s="205" t="s">
        <v>14</v>
      </c>
      <c r="I18" s="205" t="s">
        <v>14</v>
      </c>
      <c r="J18" s="215"/>
      <c r="K18" s="216">
        <v>1204</v>
      </c>
      <c r="L18" s="209" t="s">
        <v>14</v>
      </c>
      <c r="M18" s="209" t="s">
        <v>14</v>
      </c>
      <c r="O18" s="221">
        <v>4.4019933999999997E-2</v>
      </c>
      <c r="P18" s="205" t="s">
        <v>14</v>
      </c>
      <c r="Q18" s="205" t="s">
        <v>14</v>
      </c>
      <c r="R18" s="215"/>
      <c r="S18" s="220">
        <v>3.41004</v>
      </c>
      <c r="T18" s="205" t="s">
        <v>14</v>
      </c>
      <c r="U18" s="205" t="s">
        <v>14</v>
      </c>
    </row>
    <row r="19" spans="1:21" ht="15" customHeight="1" x14ac:dyDescent="0.2">
      <c r="A19" s="219" t="s">
        <v>18</v>
      </c>
      <c r="C19" s="218">
        <v>42</v>
      </c>
      <c r="D19" s="209" t="s">
        <v>14</v>
      </c>
      <c r="E19" s="209" t="s">
        <v>14</v>
      </c>
      <c r="F19" s="217"/>
      <c r="G19" s="214" t="s">
        <v>19</v>
      </c>
      <c r="H19" s="205" t="s">
        <v>14</v>
      </c>
      <c r="I19" s="205" t="s">
        <v>14</v>
      </c>
      <c r="J19" s="215"/>
      <c r="K19" s="216">
        <v>41</v>
      </c>
      <c r="L19" s="209" t="s">
        <v>14</v>
      </c>
      <c r="M19" s="209" t="s">
        <v>14</v>
      </c>
      <c r="O19" s="214" t="s">
        <v>19</v>
      </c>
      <c r="P19" s="205" t="s">
        <v>14</v>
      </c>
      <c r="Q19" s="205" t="s">
        <v>14</v>
      </c>
      <c r="R19" s="215"/>
      <c r="S19" s="214" t="s">
        <v>19</v>
      </c>
      <c r="T19" s="205" t="s">
        <v>14</v>
      </c>
      <c r="U19" s="205" t="s">
        <v>14</v>
      </c>
    </row>
    <row r="20" spans="1:21" ht="15" customHeight="1" x14ac:dyDescent="0.2">
      <c r="A20" s="219" t="s">
        <v>20</v>
      </c>
      <c r="C20" s="218">
        <v>90</v>
      </c>
      <c r="D20" s="209" t="s">
        <v>14</v>
      </c>
      <c r="E20" s="209" t="s">
        <v>14</v>
      </c>
      <c r="F20" s="217"/>
      <c r="G20" s="214" t="s">
        <v>19</v>
      </c>
      <c r="H20" s="205" t="s">
        <v>14</v>
      </c>
      <c r="I20" s="205" t="s">
        <v>14</v>
      </c>
      <c r="J20" s="215"/>
      <c r="K20" s="216">
        <v>84</v>
      </c>
      <c r="L20" s="209" t="s">
        <v>14</v>
      </c>
      <c r="M20" s="209" t="s">
        <v>14</v>
      </c>
      <c r="O20" s="214" t="s">
        <v>19</v>
      </c>
      <c r="P20" s="205" t="s">
        <v>14</v>
      </c>
      <c r="Q20" s="205" t="s">
        <v>14</v>
      </c>
      <c r="R20" s="215"/>
      <c r="S20" s="214" t="s">
        <v>19</v>
      </c>
      <c r="T20" s="205" t="s">
        <v>14</v>
      </c>
      <c r="U20" s="205" t="s">
        <v>14</v>
      </c>
    </row>
    <row r="21" spans="1:21" ht="15" customHeight="1" x14ac:dyDescent="0.2">
      <c r="A21" s="219" t="s">
        <v>21</v>
      </c>
      <c r="C21" s="218">
        <v>25</v>
      </c>
      <c r="D21" s="209" t="s">
        <v>14</v>
      </c>
      <c r="E21" s="209" t="s">
        <v>14</v>
      </c>
      <c r="F21" s="217"/>
      <c r="G21" s="214" t="s">
        <v>19</v>
      </c>
      <c r="H21" s="205" t="s">
        <v>14</v>
      </c>
      <c r="I21" s="205" t="s">
        <v>14</v>
      </c>
      <c r="J21" s="215"/>
      <c r="K21" s="216">
        <v>24</v>
      </c>
      <c r="L21" s="209" t="s">
        <v>14</v>
      </c>
      <c r="M21" s="209" t="s">
        <v>14</v>
      </c>
      <c r="O21" s="214" t="s">
        <v>19</v>
      </c>
      <c r="P21" s="205" t="s">
        <v>14</v>
      </c>
      <c r="Q21" s="205" t="s">
        <v>14</v>
      </c>
      <c r="R21" s="215"/>
      <c r="S21" s="214" t="s">
        <v>19</v>
      </c>
      <c r="T21" s="205" t="s">
        <v>14</v>
      </c>
      <c r="U21" s="205" t="s">
        <v>14</v>
      </c>
    </row>
    <row r="22" spans="1:21" ht="15" customHeight="1" thickBot="1" x14ac:dyDescent="0.25">
      <c r="A22" s="213" t="s">
        <v>22</v>
      </c>
      <c r="B22" s="208"/>
      <c r="C22" s="212">
        <v>6</v>
      </c>
      <c r="D22" s="209" t="s">
        <v>14</v>
      </c>
      <c r="E22" s="209" t="s">
        <v>14</v>
      </c>
      <c r="F22" s="211"/>
      <c r="G22" s="206" t="s">
        <v>19</v>
      </c>
      <c r="H22" s="205" t="s">
        <v>14</v>
      </c>
      <c r="I22" s="205" t="s">
        <v>14</v>
      </c>
      <c r="J22" s="207"/>
      <c r="K22" s="210">
        <v>5</v>
      </c>
      <c r="L22" s="209" t="s">
        <v>14</v>
      </c>
      <c r="M22" s="209" t="s">
        <v>14</v>
      </c>
      <c r="N22" s="208"/>
      <c r="O22" s="206" t="s">
        <v>19</v>
      </c>
      <c r="P22" s="205" t="s">
        <v>14</v>
      </c>
      <c r="Q22" s="205" t="s">
        <v>14</v>
      </c>
      <c r="R22" s="207"/>
      <c r="S22" s="206" t="s">
        <v>19</v>
      </c>
      <c r="T22" s="205" t="s">
        <v>14</v>
      </c>
      <c r="U22" s="205" t="s">
        <v>14</v>
      </c>
    </row>
    <row r="23" spans="1:21" ht="60" customHeight="1" x14ac:dyDescent="0.2">
      <c r="A23" s="847" t="s">
        <v>600</v>
      </c>
      <c r="B23" s="848"/>
      <c r="C23" s="848"/>
      <c r="D23" s="848"/>
      <c r="E23" s="848"/>
      <c r="F23" s="848"/>
      <c r="G23" s="848"/>
      <c r="H23" s="848"/>
      <c r="I23" s="848"/>
      <c r="J23" s="848"/>
      <c r="K23" s="848"/>
      <c r="L23" s="848"/>
      <c r="M23" s="848"/>
      <c r="N23" s="848"/>
      <c r="O23" s="848"/>
      <c r="P23" s="848"/>
      <c r="Q23" s="848"/>
      <c r="R23" s="848"/>
      <c r="S23" s="848"/>
      <c r="T23" s="848"/>
      <c r="U23" s="848"/>
    </row>
    <row r="24" spans="1:21" ht="15" customHeight="1" x14ac:dyDescent="0.2">
      <c r="A24" s="849" t="s">
        <v>400</v>
      </c>
      <c r="B24" s="849"/>
      <c r="C24" s="849"/>
      <c r="D24" s="849"/>
      <c r="E24" s="849"/>
      <c r="F24" s="849"/>
      <c r="G24" s="849"/>
      <c r="H24" s="849"/>
      <c r="I24" s="849"/>
      <c r="J24" s="849"/>
      <c r="K24" s="849"/>
      <c r="L24" s="849"/>
      <c r="M24" s="849"/>
      <c r="N24" s="849"/>
      <c r="O24" s="849"/>
      <c r="P24" s="849"/>
      <c r="Q24" s="849"/>
      <c r="R24" s="849"/>
      <c r="S24" s="849"/>
      <c r="T24" s="849"/>
      <c r="U24" s="849"/>
    </row>
  </sheetData>
  <mergeCells count="43">
    <mergeCell ref="C8:C9"/>
    <mergeCell ref="C10:C11"/>
    <mergeCell ref="C12:C13"/>
    <mergeCell ref="M12:M13"/>
    <mergeCell ref="A1:U1"/>
    <mergeCell ref="Q10:Q11"/>
    <mergeCell ref="K6:K7"/>
    <mergeCell ref="K8:K9"/>
    <mergeCell ref="K10:K11"/>
    <mergeCell ref="U10:U11"/>
    <mergeCell ref="M6:M7"/>
    <mergeCell ref="M8:M9"/>
    <mergeCell ref="M10:M11"/>
    <mergeCell ref="L6:L7"/>
    <mergeCell ref="L8:L9"/>
    <mergeCell ref="L10:L11"/>
    <mergeCell ref="D8:D9"/>
    <mergeCell ref="D10:D11"/>
    <mergeCell ref="D12:D13"/>
    <mergeCell ref="S4:U4"/>
    <mergeCell ref="E8:E9"/>
    <mergeCell ref="E10:E11"/>
    <mergeCell ref="E12:E13"/>
    <mergeCell ref="K12:K13"/>
    <mergeCell ref="L12:L13"/>
    <mergeCell ref="I10:I11"/>
    <mergeCell ref="E6:E7"/>
    <mergeCell ref="A23:U23"/>
    <mergeCell ref="A24:U24"/>
    <mergeCell ref="A2:U2"/>
    <mergeCell ref="A3:A5"/>
    <mergeCell ref="C3:I3"/>
    <mergeCell ref="K3:U3"/>
    <mergeCell ref="C4:E4"/>
    <mergeCell ref="G4:I4"/>
    <mergeCell ref="K4:M4"/>
    <mergeCell ref="O4:Q4"/>
    <mergeCell ref="A6:A7"/>
    <mergeCell ref="A8:A9"/>
    <mergeCell ref="A10:A11"/>
    <mergeCell ref="A12:A13"/>
    <mergeCell ref="C6:C7"/>
    <mergeCell ref="D6:D7"/>
  </mergeCells>
  <hyperlinks>
    <hyperlink ref="A1" location="TOC!A1" display="Back"/>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20"/>
  <sheetViews>
    <sheetView showGridLines="0" zoomScaleNormal="100" workbookViewId="0">
      <selection sqref="A1:U1"/>
    </sheetView>
  </sheetViews>
  <sheetFormatPr defaultColWidth="10.7109375" defaultRowHeight="15" customHeight="1" x14ac:dyDescent="0.25"/>
  <cols>
    <col min="1" max="1" width="45.7109375" style="204" customWidth="1"/>
    <col min="2" max="2" width="1.7109375" style="203" customWidth="1"/>
    <col min="3" max="5" width="11.7109375" style="203" customWidth="1"/>
    <col min="6" max="6" width="1.7109375" style="203" customWidth="1"/>
    <col min="7" max="9" width="11.7109375" style="203" customWidth="1"/>
    <col min="10" max="10" width="1.7109375" style="203" customWidth="1"/>
    <col min="11" max="13" width="11.7109375" style="203" customWidth="1"/>
    <col min="14" max="14" width="1.7109375" style="203" customWidth="1"/>
    <col min="15" max="17" width="11.7109375" style="203" customWidth="1"/>
    <col min="18" max="18" width="1.7109375" style="203" customWidth="1"/>
    <col min="19" max="21" width="11.7109375" style="203" customWidth="1"/>
    <col min="22" max="16384" width="10.7109375" style="203"/>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ht="39.950000000000003" customHeight="1" thickBot="1" x14ac:dyDescent="0.3">
      <c r="A2" s="850" t="s">
        <v>396</v>
      </c>
      <c r="B2" s="850"/>
      <c r="C2" s="850"/>
      <c r="D2" s="850"/>
      <c r="E2" s="850"/>
      <c r="F2" s="850"/>
      <c r="G2" s="850"/>
      <c r="H2" s="850"/>
      <c r="I2" s="850"/>
      <c r="J2" s="850"/>
      <c r="K2" s="850"/>
      <c r="L2" s="850"/>
      <c r="M2" s="850"/>
      <c r="N2" s="850"/>
      <c r="O2" s="850"/>
      <c r="P2" s="850"/>
      <c r="Q2" s="850"/>
      <c r="R2" s="850"/>
      <c r="S2" s="850"/>
      <c r="T2" s="850"/>
      <c r="U2" s="850"/>
    </row>
    <row r="3" spans="1:21" s="250" customFormat="1" ht="20.100000000000001" customHeight="1" x14ac:dyDescent="0.25">
      <c r="A3" s="851" t="s">
        <v>5</v>
      </c>
      <c r="B3" s="258"/>
      <c r="C3" s="854" t="s">
        <v>0</v>
      </c>
      <c r="D3" s="854"/>
      <c r="E3" s="854"/>
      <c r="F3" s="854"/>
      <c r="G3" s="854"/>
      <c r="H3" s="854"/>
      <c r="I3" s="854"/>
      <c r="J3" s="258"/>
      <c r="K3" s="854" t="s">
        <v>381</v>
      </c>
      <c r="L3" s="854"/>
      <c r="M3" s="854"/>
      <c r="N3" s="854"/>
      <c r="O3" s="854"/>
      <c r="P3" s="854"/>
      <c r="Q3" s="854"/>
      <c r="R3" s="854"/>
      <c r="S3" s="854"/>
      <c r="T3" s="854"/>
      <c r="U3" s="854"/>
    </row>
    <row r="4" spans="1:21" s="250" customFormat="1" ht="50.1" customHeight="1" x14ac:dyDescent="0.25">
      <c r="A4" s="852"/>
      <c r="B4" s="257"/>
      <c r="C4" s="855" t="s">
        <v>2</v>
      </c>
      <c r="D4" s="855"/>
      <c r="E4" s="855"/>
      <c r="F4" s="257"/>
      <c r="G4" s="855" t="s">
        <v>395</v>
      </c>
      <c r="H4" s="855"/>
      <c r="I4" s="855"/>
      <c r="J4" s="257"/>
      <c r="K4" s="855" t="s">
        <v>2</v>
      </c>
      <c r="L4" s="855"/>
      <c r="M4" s="855"/>
      <c r="N4" s="257"/>
      <c r="O4" s="855" t="s">
        <v>395</v>
      </c>
      <c r="P4" s="855"/>
      <c r="Q4" s="855"/>
      <c r="R4" s="257"/>
      <c r="S4" s="855" t="s">
        <v>394</v>
      </c>
      <c r="T4" s="855"/>
      <c r="U4" s="855"/>
    </row>
    <row r="5" spans="1:21" s="250" customFormat="1" ht="20.100000000000001" customHeight="1" x14ac:dyDescent="0.25">
      <c r="A5" s="853"/>
      <c r="B5" s="256"/>
      <c r="C5" s="255" t="s">
        <v>6</v>
      </c>
      <c r="D5" s="253" t="s">
        <v>7</v>
      </c>
      <c r="E5" s="255" t="s">
        <v>8</v>
      </c>
      <c r="F5" s="254"/>
      <c r="G5" s="253" t="s">
        <v>6</v>
      </c>
      <c r="H5" s="252" t="s">
        <v>7</v>
      </c>
      <c r="I5" s="251" t="s">
        <v>8</v>
      </c>
      <c r="J5" s="254"/>
      <c r="K5" s="253" t="s">
        <v>6</v>
      </c>
      <c r="L5" s="252" t="s">
        <v>7</v>
      </c>
      <c r="M5" s="251" t="s">
        <v>8</v>
      </c>
      <c r="N5" s="256"/>
      <c r="O5" s="255" t="s">
        <v>6</v>
      </c>
      <c r="P5" s="253" t="s">
        <v>7</v>
      </c>
      <c r="Q5" s="255" t="s">
        <v>8</v>
      </c>
      <c r="R5" s="254"/>
      <c r="S5" s="253" t="s">
        <v>6</v>
      </c>
      <c r="T5" s="252" t="s">
        <v>7</v>
      </c>
      <c r="U5" s="251" t="s">
        <v>8</v>
      </c>
    </row>
    <row r="6" spans="1:21" ht="15" customHeight="1" x14ac:dyDescent="0.2">
      <c r="A6" s="249" t="s">
        <v>9</v>
      </c>
      <c r="B6" s="245"/>
      <c r="C6" s="246">
        <v>6567</v>
      </c>
      <c r="D6" s="246">
        <v>69536</v>
      </c>
      <c r="E6" s="246">
        <v>3566</v>
      </c>
      <c r="F6" s="243"/>
      <c r="G6" s="244">
        <v>0.15334247000000001</v>
      </c>
      <c r="H6" s="244">
        <v>0.16263518199999999</v>
      </c>
      <c r="I6" s="244">
        <v>0.17106001100000001</v>
      </c>
      <c r="J6" s="243"/>
      <c r="K6" s="246">
        <v>5620</v>
      </c>
      <c r="L6" s="246">
        <v>54419</v>
      </c>
      <c r="M6" s="246">
        <v>2845</v>
      </c>
      <c r="N6" s="245"/>
      <c r="O6" s="244">
        <v>0.14715302499999999</v>
      </c>
      <c r="P6" s="244">
        <v>0.15244675599999999</v>
      </c>
      <c r="Q6" s="244">
        <v>0.16625659100000001</v>
      </c>
      <c r="R6" s="243"/>
      <c r="S6" s="242">
        <v>2.6421060000000001</v>
      </c>
      <c r="T6" s="242">
        <v>2.6966049999999999</v>
      </c>
      <c r="U6" s="242">
        <v>2.9872730000000001</v>
      </c>
    </row>
    <row r="7" spans="1:21" ht="15" customHeight="1" x14ac:dyDescent="0.2">
      <c r="A7" s="204" t="s">
        <v>10</v>
      </c>
      <c r="C7" s="240">
        <v>2271</v>
      </c>
      <c r="D7" s="240">
        <v>14059</v>
      </c>
      <c r="E7" s="240">
        <v>548</v>
      </c>
      <c r="F7" s="215"/>
      <c r="G7" s="221">
        <v>0.164685161</v>
      </c>
      <c r="H7" s="221">
        <v>0.20492211399999999</v>
      </c>
      <c r="I7" s="221">
        <v>0.18065693399999999</v>
      </c>
      <c r="J7" s="215"/>
      <c r="K7" s="240">
        <v>1999</v>
      </c>
      <c r="L7" s="240">
        <v>10222</v>
      </c>
      <c r="M7" s="216">
        <v>413</v>
      </c>
      <c r="O7" s="221">
        <v>0.156078039</v>
      </c>
      <c r="P7" s="221">
        <v>0.18988456300000001</v>
      </c>
      <c r="Q7" s="221">
        <v>0.16464891000000001</v>
      </c>
      <c r="R7" s="215"/>
      <c r="S7" s="239">
        <v>2.8813089999999999</v>
      </c>
      <c r="T7" s="239">
        <v>3.333402</v>
      </c>
      <c r="U7" s="220">
        <v>3.0322429999999998</v>
      </c>
    </row>
    <row r="8" spans="1:21" ht="15" customHeight="1" x14ac:dyDescent="0.2">
      <c r="A8" s="241" t="s">
        <v>11</v>
      </c>
      <c r="B8" s="225"/>
      <c r="C8" s="260">
        <v>973</v>
      </c>
      <c r="D8" s="260">
        <v>3253</v>
      </c>
      <c r="E8" s="240">
        <v>91</v>
      </c>
      <c r="F8" s="215"/>
      <c r="G8" s="221">
        <v>0.19835560099999999</v>
      </c>
      <c r="H8" s="221">
        <v>0.23209345200000001</v>
      </c>
      <c r="I8" s="221" t="s">
        <v>19</v>
      </c>
      <c r="J8" s="215"/>
      <c r="K8" s="216">
        <v>809</v>
      </c>
      <c r="L8" s="216">
        <v>2695</v>
      </c>
      <c r="M8" s="216">
        <v>76</v>
      </c>
      <c r="N8" s="225"/>
      <c r="O8" s="224">
        <v>0.19406674900000001</v>
      </c>
      <c r="P8" s="224">
        <v>0.21892393299999999</v>
      </c>
      <c r="Q8" s="221" t="s">
        <v>19</v>
      </c>
      <c r="R8" s="215"/>
      <c r="S8" s="220">
        <v>3.3561190000000001</v>
      </c>
      <c r="T8" s="220">
        <v>4.337224</v>
      </c>
      <c r="U8" s="221" t="s">
        <v>19</v>
      </c>
    </row>
    <row r="9" spans="1:21" ht="15" customHeight="1" x14ac:dyDescent="0.2">
      <c r="A9" s="204" t="s">
        <v>12</v>
      </c>
      <c r="C9" s="260">
        <v>3323</v>
      </c>
      <c r="D9" s="260">
        <v>35233</v>
      </c>
      <c r="E9" s="260">
        <v>2370</v>
      </c>
      <c r="F9" s="223"/>
      <c r="G9" s="221">
        <v>0.132410472</v>
      </c>
      <c r="H9" s="221">
        <v>0.158572929</v>
      </c>
      <c r="I9" s="221">
        <v>0.167088608</v>
      </c>
      <c r="J9" s="223"/>
      <c r="K9" s="216">
        <v>2812</v>
      </c>
      <c r="L9" s="216">
        <v>29512</v>
      </c>
      <c r="M9" s="216">
        <v>1941</v>
      </c>
      <c r="O9" s="224">
        <v>0.12731152200000001</v>
      </c>
      <c r="P9" s="224">
        <v>0.15122662000000001</v>
      </c>
      <c r="Q9" s="224">
        <v>0.15919629099999999</v>
      </c>
      <c r="R9" s="223"/>
      <c r="S9" s="220">
        <v>2.2684389999999999</v>
      </c>
      <c r="T9" s="220">
        <v>2.6275439999999999</v>
      </c>
      <c r="U9" s="220">
        <v>2.93649</v>
      </c>
    </row>
    <row r="10" spans="1:21" ht="15" customHeight="1" thickBot="1" x14ac:dyDescent="0.25">
      <c r="A10" s="204" t="s">
        <v>13</v>
      </c>
      <c r="B10" s="225"/>
      <c r="C10" s="240">
        <v>0</v>
      </c>
      <c r="D10" s="240">
        <v>16991</v>
      </c>
      <c r="E10" s="240">
        <v>557</v>
      </c>
      <c r="F10" s="223"/>
      <c r="G10" s="221" t="s">
        <v>19</v>
      </c>
      <c r="H10" s="221">
        <v>0.122770879</v>
      </c>
      <c r="I10" s="221">
        <v>0.16696588900000001</v>
      </c>
      <c r="J10" s="223"/>
      <c r="K10" s="240">
        <v>0</v>
      </c>
      <c r="L10" s="216">
        <v>11990</v>
      </c>
      <c r="M10" s="216">
        <v>415</v>
      </c>
      <c r="N10" s="225"/>
      <c r="O10" s="221" t="s">
        <v>19</v>
      </c>
      <c r="P10" s="221">
        <v>0.108590492</v>
      </c>
      <c r="Q10" s="221">
        <v>0.187951807</v>
      </c>
      <c r="R10" s="223"/>
      <c r="S10" s="221" t="s">
        <v>19</v>
      </c>
      <c r="T10" s="220">
        <v>1.957487</v>
      </c>
      <c r="U10" s="220">
        <v>2.761968</v>
      </c>
    </row>
    <row r="11" spans="1:21" ht="15" customHeight="1" thickTop="1" x14ac:dyDescent="0.2">
      <c r="A11" s="238" t="s">
        <v>10</v>
      </c>
      <c r="B11" s="233"/>
      <c r="C11" s="234">
        <v>2271</v>
      </c>
      <c r="D11" s="234">
        <v>14059</v>
      </c>
      <c r="E11" s="234">
        <v>548</v>
      </c>
      <c r="F11" s="231"/>
      <c r="G11" s="232">
        <v>0.164685161</v>
      </c>
      <c r="H11" s="232">
        <v>0.20492211399999999</v>
      </c>
      <c r="I11" s="232">
        <v>0.18065693399999999</v>
      </c>
      <c r="J11" s="231"/>
      <c r="K11" s="234">
        <v>1999</v>
      </c>
      <c r="L11" s="234">
        <v>10222</v>
      </c>
      <c r="M11" s="234">
        <v>413</v>
      </c>
      <c r="N11" s="233"/>
      <c r="O11" s="232">
        <v>0.156078039</v>
      </c>
      <c r="P11" s="232">
        <v>0.18988456300000001</v>
      </c>
      <c r="Q11" s="232">
        <v>0.16464891000000001</v>
      </c>
      <c r="R11" s="231"/>
      <c r="S11" s="230">
        <v>2.8813089999999999</v>
      </c>
      <c r="T11" s="230">
        <v>3.333402</v>
      </c>
      <c r="U11" s="230">
        <v>3.0322429999999998</v>
      </c>
    </row>
    <row r="12" spans="1:21" ht="15" customHeight="1" x14ac:dyDescent="0.2">
      <c r="A12" s="229" t="s">
        <v>15</v>
      </c>
      <c r="B12" s="225"/>
      <c r="C12" s="260">
        <v>423</v>
      </c>
      <c r="D12" s="260" t="s">
        <v>14</v>
      </c>
      <c r="E12" s="260" t="s">
        <v>14</v>
      </c>
      <c r="F12" s="223"/>
      <c r="G12" s="224">
        <v>0.14184397200000001</v>
      </c>
      <c r="H12" s="224" t="s">
        <v>14</v>
      </c>
      <c r="I12" s="224" t="s">
        <v>14</v>
      </c>
      <c r="J12" s="223"/>
      <c r="K12" s="226">
        <v>371</v>
      </c>
      <c r="L12" s="260" t="s">
        <v>14</v>
      </c>
      <c r="M12" s="260" t="s">
        <v>14</v>
      </c>
      <c r="N12" s="225"/>
      <c r="O12" s="224">
        <v>0.13746630700000001</v>
      </c>
      <c r="P12" s="224" t="s">
        <v>14</v>
      </c>
      <c r="Q12" s="224" t="s">
        <v>14</v>
      </c>
      <c r="R12" s="223"/>
      <c r="S12" s="222">
        <v>2.8863430000000001</v>
      </c>
      <c r="T12" s="224" t="s">
        <v>14</v>
      </c>
      <c r="U12" s="224" t="s">
        <v>14</v>
      </c>
    </row>
    <row r="13" spans="1:21" ht="15" customHeight="1" x14ac:dyDescent="0.2">
      <c r="A13" s="219" t="s">
        <v>16</v>
      </c>
      <c r="C13" s="240">
        <v>308</v>
      </c>
      <c r="D13" s="260" t="s">
        <v>14</v>
      </c>
      <c r="E13" s="260" t="s">
        <v>14</v>
      </c>
      <c r="F13" s="215"/>
      <c r="G13" s="221">
        <v>2.2727272999999999E-2</v>
      </c>
      <c r="H13" s="224" t="s">
        <v>14</v>
      </c>
      <c r="I13" s="224" t="s">
        <v>14</v>
      </c>
      <c r="J13" s="215"/>
      <c r="K13" s="216">
        <v>270</v>
      </c>
      <c r="L13" s="260" t="s">
        <v>14</v>
      </c>
      <c r="M13" s="260" t="s">
        <v>14</v>
      </c>
      <c r="O13" s="221">
        <v>1.8518519000000001E-2</v>
      </c>
      <c r="P13" s="224" t="s">
        <v>14</v>
      </c>
      <c r="Q13" s="224" t="s">
        <v>14</v>
      </c>
      <c r="R13" s="215"/>
      <c r="S13" s="220">
        <v>0.18479999999999999</v>
      </c>
      <c r="T13" s="224" t="s">
        <v>14</v>
      </c>
      <c r="U13" s="224" t="s">
        <v>14</v>
      </c>
    </row>
    <row r="14" spans="1:21" ht="15" customHeight="1" x14ac:dyDescent="0.2">
      <c r="A14" s="219" t="s">
        <v>17</v>
      </c>
      <c r="C14" s="240">
        <v>1377</v>
      </c>
      <c r="D14" s="260" t="s">
        <v>14</v>
      </c>
      <c r="E14" s="260" t="s">
        <v>14</v>
      </c>
      <c r="F14" s="215"/>
      <c r="G14" s="221">
        <v>0.19244734899999999</v>
      </c>
      <c r="H14" s="224" t="s">
        <v>14</v>
      </c>
      <c r="I14" s="224" t="s">
        <v>14</v>
      </c>
      <c r="J14" s="215"/>
      <c r="K14" s="216">
        <v>1204</v>
      </c>
      <c r="L14" s="260" t="s">
        <v>14</v>
      </c>
      <c r="M14" s="260" t="s">
        <v>14</v>
      </c>
      <c r="O14" s="221">
        <v>0.17940199300000001</v>
      </c>
      <c r="P14" s="224" t="s">
        <v>14</v>
      </c>
      <c r="Q14" s="224" t="s">
        <v>14</v>
      </c>
      <c r="R14" s="215"/>
      <c r="S14" s="220">
        <v>3.2053880000000001</v>
      </c>
      <c r="T14" s="224" t="s">
        <v>14</v>
      </c>
      <c r="U14" s="224" t="s">
        <v>14</v>
      </c>
    </row>
    <row r="15" spans="1:21" ht="15" customHeight="1" x14ac:dyDescent="0.2">
      <c r="A15" s="219" t="s">
        <v>18</v>
      </c>
      <c r="C15" s="240">
        <v>42</v>
      </c>
      <c r="D15" s="260" t="s">
        <v>14</v>
      </c>
      <c r="E15" s="260" t="s">
        <v>14</v>
      </c>
      <c r="F15" s="215"/>
      <c r="G15" s="221" t="s">
        <v>19</v>
      </c>
      <c r="H15" s="224" t="s">
        <v>14</v>
      </c>
      <c r="I15" s="224" t="s">
        <v>14</v>
      </c>
      <c r="J15" s="215"/>
      <c r="K15" s="216">
        <v>41</v>
      </c>
      <c r="L15" s="260" t="s">
        <v>14</v>
      </c>
      <c r="M15" s="260" t="s">
        <v>14</v>
      </c>
      <c r="O15" s="221" t="s">
        <v>19</v>
      </c>
      <c r="P15" s="224" t="s">
        <v>14</v>
      </c>
      <c r="Q15" s="224" t="s">
        <v>14</v>
      </c>
      <c r="R15" s="215"/>
      <c r="S15" s="221" t="s">
        <v>19</v>
      </c>
      <c r="T15" s="224" t="s">
        <v>14</v>
      </c>
      <c r="U15" s="224" t="s">
        <v>14</v>
      </c>
    </row>
    <row r="16" spans="1:21" ht="15" customHeight="1" x14ac:dyDescent="0.2">
      <c r="A16" s="219" t="s">
        <v>20</v>
      </c>
      <c r="C16" s="240">
        <v>90</v>
      </c>
      <c r="D16" s="260" t="s">
        <v>14</v>
      </c>
      <c r="E16" s="260" t="s">
        <v>14</v>
      </c>
      <c r="F16" s="215"/>
      <c r="G16" s="221" t="s">
        <v>19</v>
      </c>
      <c r="H16" s="224" t="s">
        <v>14</v>
      </c>
      <c r="I16" s="224" t="s">
        <v>14</v>
      </c>
      <c r="J16" s="215"/>
      <c r="K16" s="216">
        <v>84</v>
      </c>
      <c r="L16" s="260" t="s">
        <v>14</v>
      </c>
      <c r="M16" s="260" t="s">
        <v>14</v>
      </c>
      <c r="O16" s="221" t="s">
        <v>19</v>
      </c>
      <c r="P16" s="224" t="s">
        <v>14</v>
      </c>
      <c r="Q16" s="224" t="s">
        <v>14</v>
      </c>
      <c r="R16" s="215"/>
      <c r="S16" s="221" t="s">
        <v>19</v>
      </c>
      <c r="T16" s="224" t="s">
        <v>14</v>
      </c>
      <c r="U16" s="224" t="s">
        <v>14</v>
      </c>
    </row>
    <row r="17" spans="1:21" ht="15" customHeight="1" x14ac:dyDescent="0.2">
      <c r="A17" s="219" t="s">
        <v>21</v>
      </c>
      <c r="C17" s="240">
        <v>25</v>
      </c>
      <c r="D17" s="260" t="s">
        <v>14</v>
      </c>
      <c r="E17" s="260" t="s">
        <v>14</v>
      </c>
      <c r="F17" s="215"/>
      <c r="G17" s="221" t="s">
        <v>19</v>
      </c>
      <c r="H17" s="224" t="s">
        <v>14</v>
      </c>
      <c r="I17" s="224" t="s">
        <v>14</v>
      </c>
      <c r="J17" s="215"/>
      <c r="K17" s="216">
        <v>24</v>
      </c>
      <c r="L17" s="260" t="s">
        <v>14</v>
      </c>
      <c r="M17" s="260" t="s">
        <v>14</v>
      </c>
      <c r="O17" s="221" t="s">
        <v>19</v>
      </c>
      <c r="P17" s="224" t="s">
        <v>14</v>
      </c>
      <c r="Q17" s="224" t="s">
        <v>14</v>
      </c>
      <c r="R17" s="215"/>
      <c r="S17" s="221" t="s">
        <v>19</v>
      </c>
      <c r="T17" s="224" t="s">
        <v>14</v>
      </c>
      <c r="U17" s="224" t="s">
        <v>14</v>
      </c>
    </row>
    <row r="18" spans="1:21" ht="15" customHeight="1" thickBot="1" x14ac:dyDescent="0.25">
      <c r="A18" s="213" t="s">
        <v>22</v>
      </c>
      <c r="B18" s="208"/>
      <c r="C18" s="261">
        <v>6</v>
      </c>
      <c r="D18" s="260" t="s">
        <v>14</v>
      </c>
      <c r="E18" s="260" t="s">
        <v>14</v>
      </c>
      <c r="F18" s="207"/>
      <c r="G18" s="259" t="s">
        <v>19</v>
      </c>
      <c r="H18" s="224" t="s">
        <v>14</v>
      </c>
      <c r="I18" s="224" t="s">
        <v>14</v>
      </c>
      <c r="J18" s="207"/>
      <c r="K18" s="210">
        <v>5</v>
      </c>
      <c r="L18" s="260" t="s">
        <v>14</v>
      </c>
      <c r="M18" s="260" t="s">
        <v>14</v>
      </c>
      <c r="N18" s="208"/>
      <c r="O18" s="259" t="s">
        <v>19</v>
      </c>
      <c r="P18" s="224" t="s">
        <v>14</v>
      </c>
      <c r="Q18" s="224" t="s">
        <v>14</v>
      </c>
      <c r="R18" s="207"/>
      <c r="S18" s="259" t="s">
        <v>19</v>
      </c>
      <c r="T18" s="224" t="s">
        <v>14</v>
      </c>
      <c r="U18" s="224" t="s">
        <v>14</v>
      </c>
    </row>
    <row r="19" spans="1:21" ht="60" customHeight="1" x14ac:dyDescent="0.2">
      <c r="A19" s="848" t="s">
        <v>397</v>
      </c>
      <c r="B19" s="848"/>
      <c r="C19" s="848"/>
      <c r="D19" s="848"/>
      <c r="E19" s="848"/>
      <c r="F19" s="848"/>
      <c r="G19" s="848"/>
      <c r="H19" s="848"/>
      <c r="I19" s="848"/>
      <c r="J19" s="848"/>
      <c r="K19" s="848"/>
      <c r="L19" s="848"/>
      <c r="M19" s="848"/>
      <c r="N19" s="848"/>
      <c r="O19" s="848"/>
      <c r="P19" s="848"/>
      <c r="Q19" s="848"/>
      <c r="R19" s="848"/>
      <c r="S19" s="848"/>
      <c r="T19" s="848"/>
      <c r="U19" s="848"/>
    </row>
    <row r="20" spans="1:21" ht="15" customHeight="1" x14ac:dyDescent="0.2">
      <c r="A20" s="849" t="s">
        <v>400</v>
      </c>
      <c r="B20" s="849"/>
      <c r="C20" s="849"/>
      <c r="D20" s="849"/>
      <c r="E20" s="849"/>
      <c r="F20" s="849"/>
      <c r="G20" s="849"/>
      <c r="H20" s="849"/>
      <c r="I20" s="849"/>
      <c r="J20" s="849"/>
      <c r="K20" s="849"/>
      <c r="L20" s="849"/>
      <c r="M20" s="849"/>
      <c r="N20" s="849"/>
      <c r="O20" s="849"/>
      <c r="P20" s="849"/>
      <c r="Q20" s="849"/>
      <c r="R20" s="849"/>
      <c r="S20" s="849"/>
      <c r="T20" s="849"/>
      <c r="U20" s="849"/>
    </row>
  </sheetData>
  <mergeCells count="12">
    <mergeCell ref="A1:U1"/>
    <mergeCell ref="S4:U4"/>
    <mergeCell ref="A19:U19"/>
    <mergeCell ref="A20:U20"/>
    <mergeCell ref="A2:U2"/>
    <mergeCell ref="A3:A5"/>
    <mergeCell ref="C3:I3"/>
    <mergeCell ref="K3:U3"/>
    <mergeCell ref="C4:E4"/>
    <mergeCell ref="G4:I4"/>
    <mergeCell ref="K4:M4"/>
    <mergeCell ref="O4:Q4"/>
  </mergeCells>
  <hyperlinks>
    <hyperlink ref="A1" location="TOC!A1" display="Back"/>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24"/>
  <sheetViews>
    <sheetView showGridLines="0" workbookViewId="0">
      <selection sqref="A1:U1"/>
    </sheetView>
  </sheetViews>
  <sheetFormatPr defaultColWidth="12.140625" defaultRowHeight="15" customHeight="1" x14ac:dyDescent="0.25"/>
  <cols>
    <col min="1" max="1" width="45.7109375" style="76" customWidth="1"/>
    <col min="2" max="2" width="1.7109375" style="75" customWidth="1"/>
    <col min="3" max="5" width="11.7109375" style="75" customWidth="1"/>
    <col min="6" max="6" width="1.7109375" style="75" customWidth="1"/>
    <col min="7" max="9" width="12.7109375" style="75" customWidth="1"/>
    <col min="10" max="10" width="1.7109375" style="75" customWidth="1"/>
    <col min="11" max="13" width="11.7109375" style="75" customWidth="1"/>
    <col min="14" max="14" width="1.7109375" style="75" customWidth="1"/>
    <col min="15" max="17" width="12.7109375" style="75" customWidth="1"/>
    <col min="18" max="18" width="1.7109375" style="75" customWidth="1"/>
    <col min="19" max="21" width="12.7109375" style="75" customWidth="1"/>
    <col min="22" max="16384" width="12.140625" style="75"/>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s="76" customFormat="1" ht="39.950000000000003" customHeight="1" thickBot="1" x14ac:dyDescent="0.3">
      <c r="A2" s="874" t="s">
        <v>314</v>
      </c>
      <c r="B2" s="874"/>
      <c r="C2" s="874"/>
      <c r="D2" s="874"/>
      <c r="E2" s="874"/>
      <c r="F2" s="874"/>
      <c r="G2" s="874"/>
      <c r="H2" s="874"/>
      <c r="I2" s="874"/>
      <c r="J2" s="874"/>
      <c r="K2" s="874"/>
      <c r="L2" s="874"/>
      <c r="M2" s="874"/>
      <c r="N2" s="874"/>
      <c r="O2" s="874"/>
      <c r="P2" s="874"/>
      <c r="Q2" s="874"/>
      <c r="R2" s="874"/>
      <c r="S2" s="874"/>
      <c r="T2" s="874"/>
      <c r="U2" s="874"/>
    </row>
    <row r="3" spans="1:21" s="113" customFormat="1" ht="20.100000000000001" customHeight="1" x14ac:dyDescent="0.25">
      <c r="A3" s="875" t="s">
        <v>5</v>
      </c>
      <c r="B3" s="121"/>
      <c r="C3" s="878" t="s">
        <v>0</v>
      </c>
      <c r="D3" s="878"/>
      <c r="E3" s="878"/>
      <c r="F3" s="878"/>
      <c r="G3" s="878"/>
      <c r="H3" s="878"/>
      <c r="I3" s="878"/>
      <c r="J3" s="121"/>
      <c r="K3" s="878" t="s">
        <v>381</v>
      </c>
      <c r="L3" s="878"/>
      <c r="M3" s="878"/>
      <c r="N3" s="878"/>
      <c r="O3" s="878"/>
      <c r="P3" s="878"/>
      <c r="Q3" s="878"/>
      <c r="R3" s="878"/>
      <c r="S3" s="878"/>
      <c r="T3" s="878"/>
      <c r="U3" s="878"/>
    </row>
    <row r="4" spans="1:21" s="113" customFormat="1" ht="50.1" customHeight="1" x14ac:dyDescent="0.25">
      <c r="A4" s="876"/>
      <c r="B4" s="120"/>
      <c r="C4" s="869" t="s">
        <v>2</v>
      </c>
      <c r="D4" s="869"/>
      <c r="E4" s="869"/>
      <c r="F4" s="120"/>
      <c r="G4" s="869" t="s">
        <v>370</v>
      </c>
      <c r="H4" s="869"/>
      <c r="I4" s="869"/>
      <c r="J4" s="120"/>
      <c r="K4" s="869" t="s">
        <v>2</v>
      </c>
      <c r="L4" s="869"/>
      <c r="M4" s="869"/>
      <c r="N4" s="120"/>
      <c r="O4" s="869" t="s">
        <v>370</v>
      </c>
      <c r="P4" s="869"/>
      <c r="Q4" s="869"/>
      <c r="R4" s="120"/>
      <c r="S4" s="869" t="s">
        <v>371</v>
      </c>
      <c r="T4" s="869"/>
      <c r="U4" s="869"/>
    </row>
    <row r="5" spans="1:21" s="113" customFormat="1" ht="20.100000000000001" customHeight="1" x14ac:dyDescent="0.25">
      <c r="A5" s="877"/>
      <c r="B5" s="119"/>
      <c r="C5" s="118" t="s">
        <v>6</v>
      </c>
      <c r="D5" s="116" t="s">
        <v>7</v>
      </c>
      <c r="E5" s="118" t="s">
        <v>8</v>
      </c>
      <c r="F5" s="117"/>
      <c r="G5" s="116" t="s">
        <v>6</v>
      </c>
      <c r="H5" s="115" t="s">
        <v>7</v>
      </c>
      <c r="I5" s="114" t="s">
        <v>8</v>
      </c>
      <c r="J5" s="117"/>
      <c r="K5" s="116" t="s">
        <v>6</v>
      </c>
      <c r="L5" s="115" t="s">
        <v>7</v>
      </c>
      <c r="M5" s="114" t="s">
        <v>8</v>
      </c>
      <c r="N5" s="119"/>
      <c r="O5" s="118" t="s">
        <v>6</v>
      </c>
      <c r="P5" s="116" t="s">
        <v>7</v>
      </c>
      <c r="Q5" s="118" t="s">
        <v>8</v>
      </c>
      <c r="R5" s="117"/>
      <c r="S5" s="116" t="s">
        <v>6</v>
      </c>
      <c r="T5" s="115" t="s">
        <v>7</v>
      </c>
      <c r="U5" s="114" t="s">
        <v>8</v>
      </c>
    </row>
    <row r="6" spans="1:21" ht="15" customHeight="1" x14ac:dyDescent="0.25">
      <c r="A6" s="879" t="s">
        <v>9</v>
      </c>
      <c r="B6" s="110"/>
      <c r="C6" s="882">
        <v>31156</v>
      </c>
      <c r="D6" s="882">
        <v>301330</v>
      </c>
      <c r="E6" s="882">
        <v>21495</v>
      </c>
      <c r="F6" s="108"/>
      <c r="G6" s="109">
        <v>2.4746437283000002E-2</v>
      </c>
      <c r="H6" s="109">
        <v>2.081770816E-2</v>
      </c>
      <c r="I6" s="109">
        <v>1.8655501279000002E-2</v>
      </c>
      <c r="J6" s="108"/>
      <c r="K6" s="882">
        <v>25905</v>
      </c>
      <c r="L6" s="882">
        <v>231923</v>
      </c>
      <c r="M6" s="882">
        <v>16689</v>
      </c>
      <c r="N6" s="110"/>
      <c r="O6" s="109">
        <v>2.7099015633999999E-2</v>
      </c>
      <c r="P6" s="109">
        <v>2.4495198837E-2</v>
      </c>
      <c r="Q6" s="109">
        <v>2.0432620288000001E-2</v>
      </c>
      <c r="R6" s="108"/>
      <c r="S6" s="107">
        <v>1.6635040000000001</v>
      </c>
      <c r="T6" s="107">
        <v>1.4876100000000001</v>
      </c>
      <c r="U6" s="107">
        <v>1.2704299999999999</v>
      </c>
    </row>
    <row r="7" spans="1:21" ht="15" customHeight="1" x14ac:dyDescent="0.25">
      <c r="A7" s="880"/>
      <c r="B7" s="110"/>
      <c r="C7" s="883"/>
      <c r="D7" s="883"/>
      <c r="E7" s="883"/>
      <c r="F7" s="108"/>
      <c r="G7" s="449" t="s">
        <v>536</v>
      </c>
      <c r="H7" s="449" t="s">
        <v>540</v>
      </c>
      <c r="I7" s="449" t="s">
        <v>544</v>
      </c>
      <c r="J7" s="108"/>
      <c r="K7" s="883"/>
      <c r="L7" s="883"/>
      <c r="M7" s="883"/>
      <c r="N7" s="110"/>
      <c r="O7" s="449" t="s">
        <v>548</v>
      </c>
      <c r="P7" s="449" t="s">
        <v>552</v>
      </c>
      <c r="Q7" s="449" t="s">
        <v>556</v>
      </c>
      <c r="R7" s="108"/>
      <c r="S7" s="452" t="s">
        <v>560</v>
      </c>
      <c r="T7" s="452" t="s">
        <v>564</v>
      </c>
      <c r="U7" s="452" t="s">
        <v>568</v>
      </c>
    </row>
    <row r="8" spans="1:21" ht="15" customHeight="1" x14ac:dyDescent="0.25">
      <c r="A8" s="881" t="s">
        <v>10</v>
      </c>
      <c r="C8" s="885">
        <v>10303</v>
      </c>
      <c r="D8" s="885">
        <v>59087</v>
      </c>
      <c r="E8" s="885">
        <v>3808</v>
      </c>
      <c r="F8" s="89"/>
      <c r="G8" s="90">
        <v>3.7173638745000001E-2</v>
      </c>
      <c r="H8" s="90">
        <v>2.6486367558999999E-2</v>
      </c>
      <c r="I8" s="90">
        <v>2.7310924369000001E-2</v>
      </c>
      <c r="J8" s="89"/>
      <c r="K8" s="885">
        <v>8710</v>
      </c>
      <c r="L8" s="885">
        <v>42234</v>
      </c>
      <c r="M8" s="884">
        <v>2858</v>
      </c>
      <c r="O8" s="90">
        <v>4.0642939150000001E-2</v>
      </c>
      <c r="P8" s="90">
        <v>3.3740588150999999E-2</v>
      </c>
      <c r="Q8" s="90">
        <v>3.3240027991000003E-2</v>
      </c>
      <c r="R8" s="89"/>
      <c r="S8" s="87">
        <v>2.4658699999999998</v>
      </c>
      <c r="T8" s="87">
        <v>2.0445720000000001</v>
      </c>
      <c r="U8" s="88">
        <v>2.1430790000000002</v>
      </c>
    </row>
    <row r="9" spans="1:21" ht="15" customHeight="1" x14ac:dyDescent="0.25">
      <c r="A9" s="881"/>
      <c r="C9" s="885"/>
      <c r="D9" s="885"/>
      <c r="E9" s="885"/>
      <c r="F9" s="89"/>
      <c r="G9" s="450" t="s">
        <v>537</v>
      </c>
      <c r="H9" s="450" t="s">
        <v>541</v>
      </c>
      <c r="I9" s="450" t="s">
        <v>545</v>
      </c>
      <c r="J9" s="89"/>
      <c r="K9" s="885"/>
      <c r="L9" s="885"/>
      <c r="M9" s="884"/>
      <c r="O9" s="450" t="s">
        <v>549</v>
      </c>
      <c r="P9" s="450" t="s">
        <v>553</v>
      </c>
      <c r="Q9" s="450" t="s">
        <v>557</v>
      </c>
      <c r="R9" s="89"/>
      <c r="S9" s="453" t="s">
        <v>561</v>
      </c>
      <c r="T9" s="453" t="s">
        <v>565</v>
      </c>
      <c r="U9" s="454" t="s">
        <v>569</v>
      </c>
    </row>
    <row r="10" spans="1:21" ht="15" customHeight="1" x14ac:dyDescent="0.25">
      <c r="A10" s="873" t="s">
        <v>11</v>
      </c>
      <c r="B10" s="97"/>
      <c r="C10" s="886">
        <v>4654</v>
      </c>
      <c r="D10" s="886">
        <v>21392</v>
      </c>
      <c r="E10" s="885">
        <v>1412</v>
      </c>
      <c r="F10" s="89"/>
      <c r="G10" s="90">
        <v>2.4495058013999999E-2</v>
      </c>
      <c r="H10" s="90">
        <v>2.8702318623E-2</v>
      </c>
      <c r="I10" s="90">
        <v>4.0368271954000001E-2</v>
      </c>
      <c r="J10" s="89"/>
      <c r="K10" s="884">
        <v>3848</v>
      </c>
      <c r="L10" s="884">
        <v>17468</v>
      </c>
      <c r="M10" s="884">
        <v>1122</v>
      </c>
      <c r="N10" s="97"/>
      <c r="O10" s="84">
        <v>2.6247401247E-2</v>
      </c>
      <c r="P10" s="84">
        <v>3.1486146095E-2</v>
      </c>
      <c r="Q10" s="90">
        <v>4.0998217468000003E-2</v>
      </c>
      <c r="R10" s="89"/>
      <c r="S10" s="88">
        <v>1.6805140000000001</v>
      </c>
      <c r="T10" s="88">
        <v>1.9497910000000001</v>
      </c>
      <c r="U10" s="88">
        <v>2.5311780000000002</v>
      </c>
    </row>
    <row r="11" spans="1:21" ht="15" customHeight="1" x14ac:dyDescent="0.25">
      <c r="A11" s="873"/>
      <c r="B11" s="97"/>
      <c r="C11" s="886"/>
      <c r="D11" s="886"/>
      <c r="E11" s="885"/>
      <c r="F11" s="89"/>
      <c r="G11" s="450" t="s">
        <v>538</v>
      </c>
      <c r="H11" s="450" t="s">
        <v>542</v>
      </c>
      <c r="I11" s="450" t="s">
        <v>546</v>
      </c>
      <c r="J11" s="89"/>
      <c r="K11" s="884"/>
      <c r="L11" s="884"/>
      <c r="M11" s="884"/>
      <c r="N11" s="97"/>
      <c r="O11" s="451" t="s">
        <v>550</v>
      </c>
      <c r="P11" s="451" t="s">
        <v>554</v>
      </c>
      <c r="Q11" s="450" t="s">
        <v>558</v>
      </c>
      <c r="R11" s="89"/>
      <c r="S11" s="454" t="s">
        <v>562</v>
      </c>
      <c r="T11" s="454" t="s">
        <v>566</v>
      </c>
      <c r="U11" s="454" t="s">
        <v>570</v>
      </c>
    </row>
    <row r="12" spans="1:21" ht="15" customHeight="1" x14ac:dyDescent="0.25">
      <c r="A12" s="881" t="s">
        <v>12</v>
      </c>
      <c r="C12" s="886">
        <v>16199</v>
      </c>
      <c r="D12" s="886">
        <v>143252</v>
      </c>
      <c r="E12" s="886">
        <v>12863</v>
      </c>
      <c r="F12" s="96"/>
      <c r="G12" s="90">
        <v>1.6914624358999999E-2</v>
      </c>
      <c r="H12" s="90">
        <v>1.5099265629E-2</v>
      </c>
      <c r="I12" s="90">
        <v>1.4382336935E-2</v>
      </c>
      <c r="J12" s="96"/>
      <c r="K12" s="884">
        <v>13347</v>
      </c>
      <c r="L12" s="884">
        <v>116615</v>
      </c>
      <c r="M12" s="884">
        <v>10244</v>
      </c>
      <c r="O12" s="84">
        <v>1.8506031316999998E-2</v>
      </c>
      <c r="P12" s="84">
        <v>1.6575912189000001E-2</v>
      </c>
      <c r="Q12" s="84">
        <v>1.5033190159999999E-2</v>
      </c>
      <c r="R12" s="96"/>
      <c r="S12" s="88">
        <v>1.135848</v>
      </c>
      <c r="T12" s="88">
        <v>1.000583</v>
      </c>
      <c r="U12" s="88">
        <v>0.91175300000000004</v>
      </c>
    </row>
    <row r="13" spans="1:21" ht="15" customHeight="1" x14ac:dyDescent="0.25">
      <c r="A13" s="881"/>
      <c r="C13" s="886"/>
      <c r="D13" s="886"/>
      <c r="E13" s="886"/>
      <c r="F13" s="96"/>
      <c r="G13" s="450" t="s">
        <v>539</v>
      </c>
      <c r="H13" s="450" t="s">
        <v>543</v>
      </c>
      <c r="I13" s="450" t="s">
        <v>547</v>
      </c>
      <c r="J13" s="96"/>
      <c r="K13" s="884"/>
      <c r="L13" s="884"/>
      <c r="M13" s="884"/>
      <c r="O13" s="451" t="s">
        <v>551</v>
      </c>
      <c r="P13" s="451" t="s">
        <v>555</v>
      </c>
      <c r="Q13" s="451" t="s">
        <v>559</v>
      </c>
      <c r="R13" s="96"/>
      <c r="S13" s="454" t="s">
        <v>563</v>
      </c>
      <c r="T13" s="454" t="s">
        <v>567</v>
      </c>
      <c r="U13" s="454" t="s">
        <v>571</v>
      </c>
    </row>
    <row r="14" spans="1:21" ht="15" customHeight="1" thickBot="1" x14ac:dyDescent="0.25">
      <c r="A14" s="76" t="s">
        <v>13</v>
      </c>
      <c r="B14" s="97"/>
      <c r="C14" s="177">
        <v>0</v>
      </c>
      <c r="D14" s="92">
        <v>77599</v>
      </c>
      <c r="E14" s="92">
        <v>3412</v>
      </c>
      <c r="F14" s="96"/>
      <c r="G14" s="90" t="s">
        <v>19</v>
      </c>
      <c r="H14" s="90">
        <v>2.4884341293E-2</v>
      </c>
      <c r="I14" s="90">
        <v>1.6119577959999999E-2</v>
      </c>
      <c r="J14" s="96"/>
      <c r="K14" s="177">
        <v>0</v>
      </c>
      <c r="L14" s="91">
        <v>55606</v>
      </c>
      <c r="M14" s="91">
        <v>2465</v>
      </c>
      <c r="N14" s="97"/>
      <c r="O14" s="90" t="s">
        <v>19</v>
      </c>
      <c r="P14" s="90">
        <v>3.1885048376000001E-2</v>
      </c>
      <c r="Q14" s="90">
        <v>1.8661257606000001E-2</v>
      </c>
      <c r="R14" s="96"/>
      <c r="S14" s="89" t="s">
        <v>19</v>
      </c>
      <c r="T14" s="88">
        <v>1.9418789999999999</v>
      </c>
      <c r="U14" s="88">
        <v>1.1415679999999999</v>
      </c>
    </row>
    <row r="15" spans="1:21" ht="15" customHeight="1" thickTop="1" x14ac:dyDescent="0.2">
      <c r="A15" s="105" t="s">
        <v>10</v>
      </c>
      <c r="B15" s="103"/>
      <c r="C15" s="104">
        <v>10303</v>
      </c>
      <c r="D15" s="104">
        <v>59087</v>
      </c>
      <c r="E15" s="104">
        <v>3808</v>
      </c>
      <c r="F15" s="101"/>
      <c r="G15" s="102">
        <v>3.7173638745000001E-2</v>
      </c>
      <c r="H15" s="102">
        <v>2.6486367558999999E-2</v>
      </c>
      <c r="I15" s="102">
        <v>2.7310924369000001E-2</v>
      </c>
      <c r="J15" s="101"/>
      <c r="K15" s="104">
        <v>8710</v>
      </c>
      <c r="L15" s="104">
        <v>42234</v>
      </c>
      <c r="M15" s="104">
        <v>2858</v>
      </c>
      <c r="N15" s="103"/>
      <c r="O15" s="102">
        <v>4.0642939150000001E-2</v>
      </c>
      <c r="P15" s="102">
        <v>3.3740588150999999E-2</v>
      </c>
      <c r="Q15" s="102">
        <v>3.3240027991000003E-2</v>
      </c>
      <c r="R15" s="101"/>
      <c r="S15" s="100">
        <v>2.4658699999999998</v>
      </c>
      <c r="T15" s="100">
        <v>2.0445720000000001</v>
      </c>
      <c r="U15" s="100">
        <v>2.1430790000000002</v>
      </c>
    </row>
    <row r="16" spans="1:21" ht="15" customHeight="1" x14ac:dyDescent="0.2">
      <c r="A16" s="99" t="s">
        <v>15</v>
      </c>
      <c r="B16" s="97"/>
      <c r="C16" s="82">
        <v>2004</v>
      </c>
      <c r="D16" s="82" t="s">
        <v>14</v>
      </c>
      <c r="E16" s="82" t="s">
        <v>14</v>
      </c>
      <c r="F16" s="96"/>
      <c r="G16" s="84">
        <v>4.2914171655999998E-2</v>
      </c>
      <c r="H16" s="84" t="s">
        <v>14</v>
      </c>
      <c r="I16" s="84" t="s">
        <v>14</v>
      </c>
      <c r="J16" s="96"/>
      <c r="K16" s="98">
        <v>1596</v>
      </c>
      <c r="L16" s="82" t="s">
        <v>14</v>
      </c>
      <c r="M16" s="82" t="s">
        <v>14</v>
      </c>
      <c r="N16" s="97"/>
      <c r="O16" s="84">
        <v>5.0125313283000003E-2</v>
      </c>
      <c r="P16" s="90" t="s">
        <v>14</v>
      </c>
      <c r="Q16" s="90" t="s">
        <v>14</v>
      </c>
      <c r="R16" s="96"/>
      <c r="S16" s="95">
        <v>2.9475220000000002</v>
      </c>
      <c r="T16" s="94" t="s">
        <v>14</v>
      </c>
      <c r="U16" s="94" t="s">
        <v>14</v>
      </c>
    </row>
    <row r="17" spans="1:21" ht="15" customHeight="1" x14ac:dyDescent="0.2">
      <c r="A17" s="93" t="s">
        <v>16</v>
      </c>
      <c r="C17" s="92">
        <v>1051</v>
      </c>
      <c r="D17" s="82" t="s">
        <v>14</v>
      </c>
      <c r="E17" s="82" t="s">
        <v>14</v>
      </c>
      <c r="F17" s="89"/>
      <c r="G17" s="90">
        <v>5.7088487154999999E-2</v>
      </c>
      <c r="H17" s="84" t="s">
        <v>14</v>
      </c>
      <c r="I17" s="84" t="s">
        <v>14</v>
      </c>
      <c r="J17" s="89"/>
      <c r="K17" s="91">
        <v>930</v>
      </c>
      <c r="L17" s="82" t="s">
        <v>14</v>
      </c>
      <c r="M17" s="82" t="s">
        <v>14</v>
      </c>
      <c r="O17" s="90">
        <v>5.9139784946000001E-2</v>
      </c>
      <c r="P17" s="90" t="s">
        <v>14</v>
      </c>
      <c r="Q17" s="90" t="s">
        <v>14</v>
      </c>
      <c r="R17" s="89"/>
      <c r="S17" s="88">
        <v>4.08901</v>
      </c>
      <c r="T17" s="87" t="s">
        <v>14</v>
      </c>
      <c r="U17" s="87" t="s">
        <v>14</v>
      </c>
    </row>
    <row r="18" spans="1:21" ht="15" customHeight="1" x14ac:dyDescent="0.2">
      <c r="A18" s="93" t="s">
        <v>17</v>
      </c>
      <c r="C18" s="92">
        <v>6426</v>
      </c>
      <c r="D18" s="82" t="s">
        <v>14</v>
      </c>
      <c r="E18" s="82" t="s">
        <v>14</v>
      </c>
      <c r="F18" s="89"/>
      <c r="G18" s="90">
        <v>3.0501089323999999E-2</v>
      </c>
      <c r="H18" s="84" t="s">
        <v>14</v>
      </c>
      <c r="I18" s="84" t="s">
        <v>14</v>
      </c>
      <c r="J18" s="89"/>
      <c r="K18" s="91">
        <v>5480</v>
      </c>
      <c r="L18" s="82" t="s">
        <v>14</v>
      </c>
      <c r="M18" s="82" t="s">
        <v>14</v>
      </c>
      <c r="O18" s="90">
        <v>3.3759124086999999E-2</v>
      </c>
      <c r="P18" s="90" t="s">
        <v>14</v>
      </c>
      <c r="Q18" s="90" t="s">
        <v>14</v>
      </c>
      <c r="R18" s="89"/>
      <c r="S18" s="88">
        <v>2.058548</v>
      </c>
      <c r="T18" s="87" t="s">
        <v>14</v>
      </c>
      <c r="U18" s="87" t="s">
        <v>14</v>
      </c>
    </row>
    <row r="19" spans="1:21" ht="15" customHeight="1" x14ac:dyDescent="0.2">
      <c r="A19" s="93" t="s">
        <v>18</v>
      </c>
      <c r="C19" s="92">
        <v>249</v>
      </c>
      <c r="D19" s="82" t="s">
        <v>14</v>
      </c>
      <c r="E19" s="82" t="s">
        <v>14</v>
      </c>
      <c r="F19" s="89"/>
      <c r="G19" s="90">
        <v>4.8192771083999997E-2</v>
      </c>
      <c r="H19" s="84" t="s">
        <v>14</v>
      </c>
      <c r="I19" s="84" t="s">
        <v>14</v>
      </c>
      <c r="J19" s="89"/>
      <c r="K19" s="91">
        <v>226</v>
      </c>
      <c r="L19" s="82" t="s">
        <v>14</v>
      </c>
      <c r="M19" s="82" t="s">
        <v>14</v>
      </c>
      <c r="O19" s="90">
        <v>4.4247787609999999E-2</v>
      </c>
      <c r="P19" s="90" t="s">
        <v>14</v>
      </c>
      <c r="Q19" s="90" t="s">
        <v>14</v>
      </c>
      <c r="R19" s="89"/>
      <c r="S19" s="88" t="s">
        <v>19</v>
      </c>
      <c r="T19" s="87" t="s">
        <v>14</v>
      </c>
      <c r="U19" s="87" t="s">
        <v>14</v>
      </c>
    </row>
    <row r="20" spans="1:21" ht="15" customHeight="1" x14ac:dyDescent="0.2">
      <c r="A20" s="93" t="s">
        <v>20</v>
      </c>
      <c r="C20" s="92">
        <v>448</v>
      </c>
      <c r="D20" s="82" t="s">
        <v>14</v>
      </c>
      <c r="E20" s="82" t="s">
        <v>14</v>
      </c>
      <c r="F20" s="89"/>
      <c r="G20" s="90">
        <v>5.8035714284999998E-2</v>
      </c>
      <c r="H20" s="84" t="s">
        <v>14</v>
      </c>
      <c r="I20" s="84" t="s">
        <v>14</v>
      </c>
      <c r="J20" s="89"/>
      <c r="K20" s="91">
        <v>366</v>
      </c>
      <c r="L20" s="82" t="s">
        <v>14</v>
      </c>
      <c r="M20" s="82" t="s">
        <v>14</v>
      </c>
      <c r="O20" s="90">
        <v>6.0109289617000003E-2</v>
      </c>
      <c r="P20" s="90" t="s">
        <v>14</v>
      </c>
      <c r="Q20" s="90" t="s">
        <v>14</v>
      </c>
      <c r="R20" s="89"/>
      <c r="S20" s="88" t="s">
        <v>19</v>
      </c>
      <c r="T20" s="87" t="s">
        <v>14</v>
      </c>
      <c r="U20" s="87" t="s">
        <v>14</v>
      </c>
    </row>
    <row r="21" spans="1:21" ht="15" customHeight="1" x14ac:dyDescent="0.2">
      <c r="A21" s="93" t="s">
        <v>21</v>
      </c>
      <c r="C21" s="92">
        <v>102</v>
      </c>
      <c r="D21" s="82" t="s">
        <v>14</v>
      </c>
      <c r="E21" s="82" t="s">
        <v>14</v>
      </c>
      <c r="F21" s="89"/>
      <c r="G21" s="90">
        <v>9.8039215679999996E-3</v>
      </c>
      <c r="H21" s="84" t="s">
        <v>14</v>
      </c>
      <c r="I21" s="84" t="s">
        <v>14</v>
      </c>
      <c r="J21" s="89"/>
      <c r="K21" s="91">
        <v>92</v>
      </c>
      <c r="L21" s="82" t="s">
        <v>14</v>
      </c>
      <c r="M21" s="82" t="s">
        <v>14</v>
      </c>
      <c r="O21" s="90" t="s">
        <v>19</v>
      </c>
      <c r="P21" s="90" t="s">
        <v>14</v>
      </c>
      <c r="Q21" s="90" t="s">
        <v>14</v>
      </c>
      <c r="R21" s="89"/>
      <c r="S21" s="88" t="s">
        <v>19</v>
      </c>
      <c r="T21" s="87" t="s">
        <v>14</v>
      </c>
      <c r="U21" s="87" t="s">
        <v>14</v>
      </c>
    </row>
    <row r="22" spans="1:21" ht="15" customHeight="1" thickBot="1" x14ac:dyDescent="0.25">
      <c r="A22" s="86" t="s">
        <v>22</v>
      </c>
      <c r="B22" s="81"/>
      <c r="C22" s="85">
        <v>23</v>
      </c>
      <c r="D22" s="82" t="s">
        <v>14</v>
      </c>
      <c r="E22" s="82" t="s">
        <v>14</v>
      </c>
      <c r="F22" s="79"/>
      <c r="G22" s="90" t="s">
        <v>19</v>
      </c>
      <c r="H22" s="84" t="s">
        <v>14</v>
      </c>
      <c r="I22" s="84" t="s">
        <v>14</v>
      </c>
      <c r="J22" s="79"/>
      <c r="K22" s="83">
        <v>20</v>
      </c>
      <c r="L22" s="82" t="s">
        <v>14</v>
      </c>
      <c r="M22" s="82" t="s">
        <v>14</v>
      </c>
      <c r="N22" s="81"/>
      <c r="O22" s="90" t="s">
        <v>19</v>
      </c>
      <c r="P22" s="80" t="s">
        <v>14</v>
      </c>
      <c r="Q22" s="80" t="s">
        <v>14</v>
      </c>
      <c r="R22" s="79"/>
      <c r="S22" s="78" t="s">
        <v>19</v>
      </c>
      <c r="T22" s="77" t="s">
        <v>14</v>
      </c>
      <c r="U22" s="77" t="s">
        <v>14</v>
      </c>
    </row>
    <row r="23" spans="1:21" ht="60" customHeight="1" x14ac:dyDescent="0.2">
      <c r="A23" s="870" t="s">
        <v>601</v>
      </c>
      <c r="B23" s="871"/>
      <c r="C23" s="871"/>
      <c r="D23" s="871"/>
      <c r="E23" s="871"/>
      <c r="F23" s="871"/>
      <c r="G23" s="871"/>
      <c r="H23" s="871"/>
      <c r="I23" s="871"/>
      <c r="J23" s="871"/>
      <c r="K23" s="871"/>
      <c r="L23" s="871"/>
      <c r="M23" s="871"/>
      <c r="N23" s="871"/>
      <c r="O23" s="871"/>
      <c r="P23" s="871"/>
      <c r="Q23" s="871"/>
      <c r="R23" s="871"/>
      <c r="S23" s="871"/>
      <c r="T23" s="871"/>
      <c r="U23" s="871"/>
    </row>
    <row r="24" spans="1:21" ht="15" customHeight="1" x14ac:dyDescent="0.2">
      <c r="A24" s="872" t="s">
        <v>401</v>
      </c>
      <c r="B24" s="873"/>
      <c r="C24" s="873"/>
      <c r="D24" s="873"/>
      <c r="E24" s="873"/>
      <c r="F24" s="873"/>
      <c r="G24" s="873"/>
      <c r="H24" s="873"/>
      <c r="I24" s="873"/>
      <c r="J24" s="873"/>
      <c r="K24" s="873"/>
      <c r="L24" s="873"/>
      <c r="M24" s="873"/>
      <c r="N24" s="873"/>
      <c r="O24" s="873"/>
      <c r="P24" s="873"/>
      <c r="Q24" s="873"/>
      <c r="R24" s="873"/>
      <c r="S24" s="873"/>
      <c r="T24" s="873"/>
      <c r="U24" s="873"/>
    </row>
  </sheetData>
  <mergeCells count="40">
    <mergeCell ref="A1:U1"/>
    <mergeCell ref="L6:L7"/>
    <mergeCell ref="L8:L9"/>
    <mergeCell ref="L10:L11"/>
    <mergeCell ref="L12:L13"/>
    <mergeCell ref="M6:M7"/>
    <mergeCell ref="M8:M9"/>
    <mergeCell ref="M10:M11"/>
    <mergeCell ref="M12:M13"/>
    <mergeCell ref="E6:E7"/>
    <mergeCell ref="E8:E9"/>
    <mergeCell ref="E10:E11"/>
    <mergeCell ref="E12:E13"/>
    <mergeCell ref="K6:K7"/>
    <mergeCell ref="K8:K9"/>
    <mergeCell ref="K10:K11"/>
    <mergeCell ref="K12:K13"/>
    <mergeCell ref="C8:C9"/>
    <mergeCell ref="C10:C11"/>
    <mergeCell ref="C12:C13"/>
    <mergeCell ref="D6:D7"/>
    <mergeCell ref="D8:D9"/>
    <mergeCell ref="D10:D11"/>
    <mergeCell ref="D12:D13"/>
    <mergeCell ref="O4:Q4"/>
    <mergeCell ref="S4:U4"/>
    <mergeCell ref="A23:U23"/>
    <mergeCell ref="A24:U24"/>
    <mergeCell ref="A2:U2"/>
    <mergeCell ref="A3:A5"/>
    <mergeCell ref="C3:I3"/>
    <mergeCell ref="K3:U3"/>
    <mergeCell ref="C4:E4"/>
    <mergeCell ref="G4:I4"/>
    <mergeCell ref="K4:M4"/>
    <mergeCell ref="A6:A7"/>
    <mergeCell ref="A8:A9"/>
    <mergeCell ref="A10:A11"/>
    <mergeCell ref="A12:A13"/>
    <mergeCell ref="C6:C7"/>
  </mergeCells>
  <hyperlinks>
    <hyperlink ref="A1" location="TOC!A1" display="Back"/>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20"/>
  <sheetViews>
    <sheetView showGridLines="0" workbookViewId="0">
      <selection sqref="A1:U1"/>
    </sheetView>
  </sheetViews>
  <sheetFormatPr defaultColWidth="12.140625" defaultRowHeight="15" customHeight="1" x14ac:dyDescent="0.25"/>
  <cols>
    <col min="1" max="1" width="45.7109375" style="76" customWidth="1"/>
    <col min="2" max="2" width="1.7109375" style="75" customWidth="1"/>
    <col min="3" max="5" width="11.7109375" style="75" customWidth="1"/>
    <col min="6" max="6" width="1.7109375" style="75" customWidth="1"/>
    <col min="7" max="9" width="11.7109375" style="75" customWidth="1"/>
    <col min="10" max="10" width="1.7109375" style="75" customWidth="1"/>
    <col min="11" max="13" width="11.7109375" style="75" customWidth="1"/>
    <col min="14" max="14" width="1.7109375" style="75" customWidth="1"/>
    <col min="15" max="17" width="11.7109375" style="75" customWidth="1"/>
    <col min="18" max="18" width="1.7109375" style="75" customWidth="1"/>
    <col min="19" max="21" width="11.7109375" style="75" customWidth="1"/>
    <col min="22" max="16384" width="12.140625" style="75"/>
  </cols>
  <sheetData>
    <row r="1" spans="1:21" ht="15" customHeight="1" x14ac:dyDescent="0.2">
      <c r="A1" s="844" t="s">
        <v>308</v>
      </c>
      <c r="B1" s="844"/>
      <c r="C1" s="844"/>
      <c r="D1" s="844"/>
      <c r="E1" s="844"/>
      <c r="F1" s="844"/>
      <c r="G1" s="844"/>
      <c r="H1" s="844"/>
      <c r="I1" s="844"/>
      <c r="J1" s="844"/>
      <c r="K1" s="844"/>
      <c r="L1" s="844"/>
      <c r="M1" s="844"/>
      <c r="N1" s="844"/>
      <c r="O1" s="844"/>
      <c r="P1" s="844"/>
      <c r="Q1" s="844"/>
      <c r="R1" s="844"/>
      <c r="S1" s="844"/>
      <c r="T1" s="844"/>
      <c r="U1" s="844"/>
    </row>
    <row r="2" spans="1:21" s="76" customFormat="1" ht="39.950000000000003" customHeight="1" thickBot="1" x14ac:dyDescent="0.3">
      <c r="A2" s="874" t="s">
        <v>363</v>
      </c>
      <c r="B2" s="874"/>
      <c r="C2" s="874"/>
      <c r="D2" s="874"/>
      <c r="E2" s="874"/>
      <c r="F2" s="874"/>
      <c r="G2" s="874"/>
      <c r="H2" s="874"/>
      <c r="I2" s="874"/>
      <c r="J2" s="874"/>
      <c r="K2" s="874"/>
      <c r="L2" s="874"/>
      <c r="M2" s="874"/>
      <c r="N2" s="874"/>
      <c r="O2" s="874"/>
      <c r="P2" s="874"/>
      <c r="Q2" s="874"/>
      <c r="R2" s="874"/>
      <c r="S2" s="874"/>
      <c r="T2" s="874"/>
      <c r="U2" s="874"/>
    </row>
    <row r="3" spans="1:21" s="113" customFormat="1" ht="20.100000000000001" customHeight="1" x14ac:dyDescent="0.25">
      <c r="A3" s="875" t="s">
        <v>5</v>
      </c>
      <c r="B3" s="121"/>
      <c r="C3" s="878" t="s">
        <v>0</v>
      </c>
      <c r="D3" s="878"/>
      <c r="E3" s="878"/>
      <c r="F3" s="878"/>
      <c r="G3" s="878"/>
      <c r="H3" s="878"/>
      <c r="I3" s="878"/>
      <c r="J3" s="121"/>
      <c r="K3" s="878" t="s">
        <v>381</v>
      </c>
      <c r="L3" s="878"/>
      <c r="M3" s="878"/>
      <c r="N3" s="878"/>
      <c r="O3" s="878"/>
      <c r="P3" s="878"/>
      <c r="Q3" s="878"/>
      <c r="R3" s="878"/>
      <c r="S3" s="878"/>
      <c r="T3" s="878"/>
      <c r="U3" s="878"/>
    </row>
    <row r="4" spans="1:21" s="113" customFormat="1" ht="50.1" customHeight="1" x14ac:dyDescent="0.25">
      <c r="A4" s="876"/>
      <c r="B4" s="120"/>
      <c r="C4" s="869" t="s">
        <v>2</v>
      </c>
      <c r="D4" s="869"/>
      <c r="E4" s="869"/>
      <c r="F4" s="120"/>
      <c r="G4" s="869" t="s">
        <v>372</v>
      </c>
      <c r="H4" s="869"/>
      <c r="I4" s="869"/>
      <c r="J4" s="120"/>
      <c r="K4" s="869" t="s">
        <v>2</v>
      </c>
      <c r="L4" s="869"/>
      <c r="M4" s="869"/>
      <c r="N4" s="120"/>
      <c r="O4" s="869" t="s">
        <v>372</v>
      </c>
      <c r="P4" s="869"/>
      <c r="Q4" s="869"/>
      <c r="R4" s="120"/>
      <c r="S4" s="869" t="s">
        <v>373</v>
      </c>
      <c r="T4" s="869"/>
      <c r="U4" s="869"/>
    </row>
    <row r="5" spans="1:21" s="113" customFormat="1" ht="20.100000000000001" customHeight="1" x14ac:dyDescent="0.25">
      <c r="A5" s="877"/>
      <c r="B5" s="119"/>
      <c r="C5" s="118" t="s">
        <v>6</v>
      </c>
      <c r="D5" s="116" t="s">
        <v>7</v>
      </c>
      <c r="E5" s="118" t="s">
        <v>8</v>
      </c>
      <c r="F5" s="117"/>
      <c r="G5" s="116" t="s">
        <v>6</v>
      </c>
      <c r="H5" s="115" t="s">
        <v>7</v>
      </c>
      <c r="I5" s="114" t="s">
        <v>8</v>
      </c>
      <c r="J5" s="117"/>
      <c r="K5" s="116" t="s">
        <v>6</v>
      </c>
      <c r="L5" s="115" t="s">
        <v>7</v>
      </c>
      <c r="M5" s="114" t="s">
        <v>8</v>
      </c>
      <c r="N5" s="119"/>
      <c r="O5" s="118" t="s">
        <v>6</v>
      </c>
      <c r="P5" s="116" t="s">
        <v>7</v>
      </c>
      <c r="Q5" s="118" t="s">
        <v>8</v>
      </c>
      <c r="R5" s="117"/>
      <c r="S5" s="116" t="s">
        <v>6</v>
      </c>
      <c r="T5" s="115" t="s">
        <v>7</v>
      </c>
      <c r="U5" s="114" t="s">
        <v>8</v>
      </c>
    </row>
    <row r="6" spans="1:21" ht="15" customHeight="1" x14ac:dyDescent="0.2">
      <c r="A6" s="112" t="s">
        <v>9</v>
      </c>
      <c r="B6" s="110"/>
      <c r="C6" s="111">
        <v>31156</v>
      </c>
      <c r="D6" s="111">
        <v>301330</v>
      </c>
      <c r="E6" s="111">
        <v>21495</v>
      </c>
      <c r="F6" s="108"/>
      <c r="G6" s="109">
        <v>0.17845679804799999</v>
      </c>
      <c r="H6" s="109">
        <v>0.137795772077</v>
      </c>
      <c r="I6" s="109">
        <v>0.146499185857</v>
      </c>
      <c r="J6" s="108"/>
      <c r="K6" s="111">
        <v>25905</v>
      </c>
      <c r="L6" s="111">
        <v>231923</v>
      </c>
      <c r="M6" s="111">
        <v>16689</v>
      </c>
      <c r="N6" s="110"/>
      <c r="O6" s="109">
        <v>0.19166184134299999</v>
      </c>
      <c r="P6" s="109">
        <v>0.15670718298700001</v>
      </c>
      <c r="Q6" s="109">
        <v>0.159686020732</v>
      </c>
      <c r="R6" s="108"/>
      <c r="S6" s="107">
        <v>2.102344</v>
      </c>
      <c r="T6" s="107">
        <v>1.6100909999999999</v>
      </c>
      <c r="U6" s="107">
        <v>1.7525900000000001</v>
      </c>
    </row>
    <row r="7" spans="1:21" ht="15" customHeight="1" x14ac:dyDescent="0.2">
      <c r="A7" s="76" t="s">
        <v>10</v>
      </c>
      <c r="C7" s="92">
        <v>10303</v>
      </c>
      <c r="D7" s="92">
        <v>59087</v>
      </c>
      <c r="E7" s="92">
        <v>3808</v>
      </c>
      <c r="F7" s="89"/>
      <c r="G7" s="90">
        <v>0.22517713287300001</v>
      </c>
      <c r="H7" s="90">
        <v>0.14652969350200001</v>
      </c>
      <c r="I7" s="90">
        <v>0.15572478991499999</v>
      </c>
      <c r="J7" s="89"/>
      <c r="K7" s="92">
        <v>8710</v>
      </c>
      <c r="L7" s="92">
        <v>42234</v>
      </c>
      <c r="M7" s="91">
        <v>2858</v>
      </c>
      <c r="O7" s="90">
        <v>0.24282433983900001</v>
      </c>
      <c r="P7" s="90">
        <v>0.17635080740600001</v>
      </c>
      <c r="Q7" s="90">
        <v>0.177746675997</v>
      </c>
      <c r="R7" s="89"/>
      <c r="S7" s="87">
        <v>2.6174400000000002</v>
      </c>
      <c r="T7" s="87">
        <v>1.821307</v>
      </c>
      <c r="U7" s="88">
        <v>2.0179100000000001</v>
      </c>
    </row>
    <row r="8" spans="1:21" ht="15" customHeight="1" x14ac:dyDescent="0.2">
      <c r="A8" s="106" t="s">
        <v>11</v>
      </c>
      <c r="B8" s="97"/>
      <c r="C8" s="82">
        <v>4654</v>
      </c>
      <c r="D8" s="82">
        <v>21392</v>
      </c>
      <c r="E8" s="92">
        <v>1412</v>
      </c>
      <c r="F8" s="89"/>
      <c r="G8" s="90">
        <v>0.218736570691</v>
      </c>
      <c r="H8" s="90">
        <v>0.18446148092699999</v>
      </c>
      <c r="I8" s="90">
        <v>0.19688385269100001</v>
      </c>
      <c r="J8" s="89"/>
      <c r="K8" s="91">
        <v>3848</v>
      </c>
      <c r="L8" s="91">
        <v>17468</v>
      </c>
      <c r="M8" s="91">
        <v>1122</v>
      </c>
      <c r="N8" s="97"/>
      <c r="O8" s="84">
        <v>0.23232848232799999</v>
      </c>
      <c r="P8" s="84">
        <v>0.196473551637</v>
      </c>
      <c r="Q8" s="90">
        <v>0.201426024955</v>
      </c>
      <c r="R8" s="89"/>
      <c r="S8" s="88">
        <v>2.645235</v>
      </c>
      <c r="T8" s="88">
        <v>2.216386</v>
      </c>
      <c r="U8" s="88">
        <v>2.5240130000000001</v>
      </c>
    </row>
    <row r="9" spans="1:21" ht="15" customHeight="1" x14ac:dyDescent="0.2">
      <c r="A9" s="76" t="s">
        <v>12</v>
      </c>
      <c r="C9" s="82">
        <v>16199</v>
      </c>
      <c r="D9" s="82">
        <v>143252</v>
      </c>
      <c r="E9" s="82">
        <v>12863</v>
      </c>
      <c r="F9" s="96"/>
      <c r="G9" s="90">
        <v>0.13716896104599999</v>
      </c>
      <c r="H9" s="90">
        <v>0.130734649428</v>
      </c>
      <c r="I9" s="90">
        <v>0.14289046101200001</v>
      </c>
      <c r="J9" s="96"/>
      <c r="K9" s="91">
        <v>13347</v>
      </c>
      <c r="L9" s="91">
        <v>116615</v>
      </c>
      <c r="M9" s="91">
        <v>10244</v>
      </c>
      <c r="O9" s="84">
        <v>0.14654978646799999</v>
      </c>
      <c r="P9" s="84">
        <v>0.14053080649999999</v>
      </c>
      <c r="Q9" s="84">
        <v>0.15316282702</v>
      </c>
      <c r="R9" s="96"/>
      <c r="S9" s="88">
        <v>1.6103499999999999</v>
      </c>
      <c r="T9" s="88">
        <v>1.4042589999999999</v>
      </c>
      <c r="U9" s="88">
        <v>1.627386</v>
      </c>
    </row>
    <row r="10" spans="1:21" ht="15" customHeight="1" thickBot="1" x14ac:dyDescent="0.25">
      <c r="A10" s="76" t="s">
        <v>13</v>
      </c>
      <c r="B10" s="97"/>
      <c r="C10" s="177">
        <v>0</v>
      </c>
      <c r="D10" s="92">
        <v>77599</v>
      </c>
      <c r="E10" s="92">
        <v>3412</v>
      </c>
      <c r="F10" s="96"/>
      <c r="G10" s="90" t="s">
        <v>19</v>
      </c>
      <c r="H10" s="90">
        <v>0.13131612520700001</v>
      </c>
      <c r="I10" s="90">
        <v>0.128956623681</v>
      </c>
      <c r="J10" s="96"/>
      <c r="K10" s="177">
        <v>0</v>
      </c>
      <c r="L10" s="91">
        <v>55606</v>
      </c>
      <c r="M10" s="91">
        <v>2465</v>
      </c>
      <c r="N10" s="97"/>
      <c r="O10" s="90" t="s">
        <v>19</v>
      </c>
      <c r="P10" s="90">
        <v>0.163219796424</v>
      </c>
      <c r="Q10" s="90">
        <v>0.14685598377199999</v>
      </c>
      <c r="R10" s="96"/>
      <c r="S10" s="89" t="s">
        <v>19</v>
      </c>
      <c r="T10" s="88">
        <v>1.6901870000000001</v>
      </c>
      <c r="U10" s="88">
        <v>1.59396</v>
      </c>
    </row>
    <row r="11" spans="1:21" ht="15" customHeight="1" thickTop="1" x14ac:dyDescent="0.2">
      <c r="A11" s="105" t="s">
        <v>10</v>
      </c>
      <c r="B11" s="103"/>
      <c r="C11" s="104">
        <v>10303</v>
      </c>
      <c r="D11" s="104">
        <v>59087</v>
      </c>
      <c r="E11" s="104">
        <v>3808</v>
      </c>
      <c r="F11" s="101"/>
      <c r="G11" s="102">
        <v>0.22517713287300001</v>
      </c>
      <c r="H11" s="102">
        <v>0.14652969350200001</v>
      </c>
      <c r="I11" s="102">
        <v>0.15572478991499999</v>
      </c>
      <c r="J11" s="101"/>
      <c r="K11" s="104">
        <v>8710</v>
      </c>
      <c r="L11" s="104">
        <v>42234</v>
      </c>
      <c r="M11" s="104">
        <v>2858</v>
      </c>
      <c r="N11" s="103"/>
      <c r="O11" s="102">
        <v>0.24282433983900001</v>
      </c>
      <c r="P11" s="102">
        <v>0.17635080740600001</v>
      </c>
      <c r="Q11" s="102">
        <v>0.177746675997</v>
      </c>
      <c r="R11" s="101"/>
      <c r="S11" s="100">
        <v>2.6174400000000002</v>
      </c>
      <c r="T11" s="100">
        <v>1.821307</v>
      </c>
      <c r="U11" s="100">
        <v>2.0179100000000001</v>
      </c>
    </row>
    <row r="12" spans="1:21" ht="15" customHeight="1" x14ac:dyDescent="0.2">
      <c r="A12" s="99" t="s">
        <v>15</v>
      </c>
      <c r="B12" s="97"/>
      <c r="C12" s="82">
        <v>2004</v>
      </c>
      <c r="D12" s="82" t="s">
        <v>14</v>
      </c>
      <c r="E12" s="82" t="s">
        <v>14</v>
      </c>
      <c r="F12" s="96"/>
      <c r="G12" s="84">
        <v>0.24101796407100001</v>
      </c>
      <c r="H12" s="84" t="s">
        <v>14</v>
      </c>
      <c r="I12" s="84" t="s">
        <v>14</v>
      </c>
      <c r="J12" s="96"/>
      <c r="K12" s="98">
        <v>1596</v>
      </c>
      <c r="L12" s="82" t="s">
        <v>14</v>
      </c>
      <c r="M12" s="82" t="s">
        <v>14</v>
      </c>
      <c r="N12" s="97"/>
      <c r="O12" s="84">
        <v>0.271303258145</v>
      </c>
      <c r="P12" s="90" t="s">
        <v>14</v>
      </c>
      <c r="Q12" s="90" t="s">
        <v>14</v>
      </c>
      <c r="R12" s="96"/>
      <c r="S12" s="95">
        <v>2.8003689999999999</v>
      </c>
      <c r="T12" s="94" t="s">
        <v>14</v>
      </c>
      <c r="U12" s="94" t="s">
        <v>14</v>
      </c>
    </row>
    <row r="13" spans="1:21" ht="15" customHeight="1" x14ac:dyDescent="0.2">
      <c r="A13" s="93" t="s">
        <v>16</v>
      </c>
      <c r="C13" s="92">
        <v>1051</v>
      </c>
      <c r="D13" s="82" t="s">
        <v>14</v>
      </c>
      <c r="E13" s="82" t="s">
        <v>14</v>
      </c>
      <c r="F13" s="89"/>
      <c r="G13" s="90">
        <v>0.33206470028500001</v>
      </c>
      <c r="H13" s="84" t="s">
        <v>14</v>
      </c>
      <c r="I13" s="84" t="s">
        <v>14</v>
      </c>
      <c r="J13" s="89"/>
      <c r="K13" s="91">
        <v>930</v>
      </c>
      <c r="L13" s="82" t="s">
        <v>14</v>
      </c>
      <c r="M13" s="82" t="s">
        <v>14</v>
      </c>
      <c r="O13" s="90">
        <v>0.33655913978399998</v>
      </c>
      <c r="P13" s="90" t="s">
        <v>14</v>
      </c>
      <c r="Q13" s="90" t="s">
        <v>14</v>
      </c>
      <c r="R13" s="89"/>
      <c r="S13" s="88">
        <v>3.789615</v>
      </c>
      <c r="T13" s="87" t="s">
        <v>14</v>
      </c>
      <c r="U13" s="87" t="s">
        <v>14</v>
      </c>
    </row>
    <row r="14" spans="1:21" ht="15" customHeight="1" x14ac:dyDescent="0.2">
      <c r="A14" s="93" t="s">
        <v>17</v>
      </c>
      <c r="C14" s="92">
        <v>6426</v>
      </c>
      <c r="D14" s="82" t="s">
        <v>14</v>
      </c>
      <c r="E14" s="82" t="s">
        <v>14</v>
      </c>
      <c r="F14" s="89"/>
      <c r="G14" s="90">
        <v>0.19421101773999999</v>
      </c>
      <c r="H14" s="84" t="s">
        <v>14</v>
      </c>
      <c r="I14" s="84" t="s">
        <v>14</v>
      </c>
      <c r="J14" s="89"/>
      <c r="K14" s="91">
        <v>5480</v>
      </c>
      <c r="L14" s="82" t="s">
        <v>14</v>
      </c>
      <c r="M14" s="82" t="s">
        <v>14</v>
      </c>
      <c r="O14" s="90">
        <v>0.20967153284600001</v>
      </c>
      <c r="P14" s="90" t="s">
        <v>14</v>
      </c>
      <c r="Q14" s="90" t="s">
        <v>14</v>
      </c>
      <c r="R14" s="89"/>
      <c r="S14" s="88">
        <v>2.2786270000000002</v>
      </c>
      <c r="T14" s="87" t="s">
        <v>14</v>
      </c>
      <c r="U14" s="87" t="s">
        <v>14</v>
      </c>
    </row>
    <row r="15" spans="1:21" ht="15" customHeight="1" x14ac:dyDescent="0.2">
      <c r="A15" s="93" t="s">
        <v>18</v>
      </c>
      <c r="C15" s="92">
        <v>249</v>
      </c>
      <c r="D15" s="82" t="s">
        <v>14</v>
      </c>
      <c r="E15" s="82" t="s">
        <v>14</v>
      </c>
      <c r="F15" s="89"/>
      <c r="G15" s="90">
        <v>0.28915662650599999</v>
      </c>
      <c r="H15" s="84" t="s">
        <v>14</v>
      </c>
      <c r="I15" s="84" t="s">
        <v>14</v>
      </c>
      <c r="J15" s="89"/>
      <c r="K15" s="91">
        <v>226</v>
      </c>
      <c r="L15" s="82" t="s">
        <v>14</v>
      </c>
      <c r="M15" s="82" t="s">
        <v>14</v>
      </c>
      <c r="O15" s="90">
        <v>0.29646017699100002</v>
      </c>
      <c r="P15" s="90" t="s">
        <v>14</v>
      </c>
      <c r="Q15" s="90" t="s">
        <v>14</v>
      </c>
      <c r="R15" s="89"/>
      <c r="S15" s="88" t="s">
        <v>19</v>
      </c>
      <c r="T15" s="87" t="s">
        <v>14</v>
      </c>
      <c r="U15" s="87" t="s">
        <v>14</v>
      </c>
    </row>
    <row r="16" spans="1:21" ht="15" customHeight="1" x14ac:dyDescent="0.2">
      <c r="A16" s="93" t="s">
        <v>20</v>
      </c>
      <c r="C16" s="92">
        <v>448</v>
      </c>
      <c r="D16" s="82" t="s">
        <v>14</v>
      </c>
      <c r="E16" s="82" t="s">
        <v>14</v>
      </c>
      <c r="F16" s="89"/>
      <c r="G16" s="90">
        <v>0.27008928571399998</v>
      </c>
      <c r="H16" s="84" t="s">
        <v>14</v>
      </c>
      <c r="I16" s="84" t="s">
        <v>14</v>
      </c>
      <c r="J16" s="89"/>
      <c r="K16" s="91">
        <v>366</v>
      </c>
      <c r="L16" s="82" t="s">
        <v>14</v>
      </c>
      <c r="M16" s="82" t="s">
        <v>14</v>
      </c>
      <c r="O16" s="90">
        <v>0.29508196721300001</v>
      </c>
      <c r="P16" s="90" t="s">
        <v>14</v>
      </c>
      <c r="Q16" s="90" t="s">
        <v>14</v>
      </c>
      <c r="R16" s="89"/>
      <c r="S16" s="88" t="s">
        <v>19</v>
      </c>
      <c r="T16" s="87" t="s">
        <v>14</v>
      </c>
      <c r="U16" s="87" t="s">
        <v>14</v>
      </c>
    </row>
    <row r="17" spans="1:21" ht="15" customHeight="1" x14ac:dyDescent="0.2">
      <c r="A17" s="93" t="s">
        <v>21</v>
      </c>
      <c r="C17" s="92">
        <v>102</v>
      </c>
      <c r="D17" s="82" t="s">
        <v>14</v>
      </c>
      <c r="E17" s="82" t="s">
        <v>14</v>
      </c>
      <c r="F17" s="89"/>
      <c r="G17" s="90">
        <v>0.35294117647000001</v>
      </c>
      <c r="H17" s="84" t="s">
        <v>14</v>
      </c>
      <c r="I17" s="84" t="s">
        <v>14</v>
      </c>
      <c r="J17" s="89"/>
      <c r="K17" s="91">
        <v>92</v>
      </c>
      <c r="L17" s="82" t="s">
        <v>14</v>
      </c>
      <c r="M17" s="82" t="s">
        <v>14</v>
      </c>
      <c r="O17" s="90" t="s">
        <v>19</v>
      </c>
      <c r="P17" s="90" t="s">
        <v>14</v>
      </c>
      <c r="Q17" s="90" t="s">
        <v>14</v>
      </c>
      <c r="R17" s="89"/>
      <c r="S17" s="88" t="s">
        <v>19</v>
      </c>
      <c r="T17" s="87" t="s">
        <v>14</v>
      </c>
      <c r="U17" s="87" t="s">
        <v>14</v>
      </c>
    </row>
    <row r="18" spans="1:21" ht="15" customHeight="1" thickBot="1" x14ac:dyDescent="0.25">
      <c r="A18" s="86" t="s">
        <v>22</v>
      </c>
      <c r="B18" s="81"/>
      <c r="C18" s="85">
        <v>23</v>
      </c>
      <c r="D18" s="82" t="s">
        <v>14</v>
      </c>
      <c r="E18" s="82" t="s">
        <v>14</v>
      </c>
      <c r="F18" s="79"/>
      <c r="G18" s="90" t="s">
        <v>19</v>
      </c>
      <c r="H18" s="84" t="s">
        <v>14</v>
      </c>
      <c r="I18" s="84" t="s">
        <v>14</v>
      </c>
      <c r="J18" s="79"/>
      <c r="K18" s="83">
        <v>20</v>
      </c>
      <c r="L18" s="82" t="s">
        <v>14</v>
      </c>
      <c r="M18" s="82" t="s">
        <v>14</v>
      </c>
      <c r="N18" s="81"/>
      <c r="O18" s="90" t="s">
        <v>19</v>
      </c>
      <c r="P18" s="80" t="s">
        <v>14</v>
      </c>
      <c r="Q18" s="80" t="s">
        <v>14</v>
      </c>
      <c r="R18" s="79"/>
      <c r="S18" s="78" t="s">
        <v>19</v>
      </c>
      <c r="T18" s="77" t="s">
        <v>14</v>
      </c>
      <c r="U18" s="77" t="s">
        <v>14</v>
      </c>
    </row>
    <row r="19" spans="1:21" ht="60" customHeight="1" x14ac:dyDescent="0.2">
      <c r="A19" s="887" t="s">
        <v>398</v>
      </c>
      <c r="B19" s="871"/>
      <c r="C19" s="871"/>
      <c r="D19" s="871"/>
      <c r="E19" s="871"/>
      <c r="F19" s="871"/>
      <c r="G19" s="871"/>
      <c r="H19" s="871"/>
      <c r="I19" s="871"/>
      <c r="J19" s="871"/>
      <c r="K19" s="871"/>
      <c r="L19" s="871"/>
      <c r="M19" s="871"/>
      <c r="N19" s="871"/>
      <c r="O19" s="871"/>
      <c r="P19" s="871"/>
      <c r="Q19" s="871"/>
      <c r="R19" s="871"/>
      <c r="S19" s="871"/>
      <c r="T19" s="871"/>
      <c r="U19" s="871"/>
    </row>
    <row r="20" spans="1:21" ht="15" customHeight="1" x14ac:dyDescent="0.2">
      <c r="A20" s="872" t="s">
        <v>401</v>
      </c>
      <c r="B20" s="873"/>
      <c r="C20" s="873"/>
      <c r="D20" s="873"/>
      <c r="E20" s="873"/>
      <c r="F20" s="873"/>
      <c r="G20" s="873"/>
      <c r="H20" s="873"/>
      <c r="I20" s="873"/>
      <c r="J20" s="873"/>
      <c r="K20" s="873"/>
      <c r="L20" s="873"/>
      <c r="M20" s="873"/>
      <c r="N20" s="873"/>
      <c r="O20" s="873"/>
      <c r="P20" s="873"/>
      <c r="Q20" s="873"/>
      <c r="R20" s="873"/>
      <c r="S20" s="873"/>
      <c r="T20" s="873"/>
      <c r="U20" s="873"/>
    </row>
  </sheetData>
  <mergeCells count="12">
    <mergeCell ref="A1:U1"/>
    <mergeCell ref="O4:Q4"/>
    <mergeCell ref="S4:U4"/>
    <mergeCell ref="A19:U19"/>
    <mergeCell ref="A20:U20"/>
    <mergeCell ref="A2:U2"/>
    <mergeCell ref="A3:A5"/>
    <mergeCell ref="C3:I3"/>
    <mergeCell ref="K3:U3"/>
    <mergeCell ref="C4:E4"/>
    <mergeCell ref="G4:I4"/>
    <mergeCell ref="K4:M4"/>
  </mergeCells>
  <hyperlinks>
    <hyperlink ref="A1" location="TOC!A1" display="Back"/>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604476247604B865E3D88EE2FA9C4" ma:contentTypeVersion="" ma:contentTypeDescription="Create a new document." ma:contentTypeScope="" ma:versionID="1ee6d519441e461922ea0f9bc1b70b44">
  <xsd:schema xmlns:xsd="http://www.w3.org/2001/XMLSchema" xmlns:xs="http://www.w3.org/2001/XMLSchema" xmlns:p="http://schemas.microsoft.com/office/2006/metadata/properties" xmlns:ns2="051BA290-6969-434C-9353-848D887F9551" xmlns:ns3="051ba290-6969-434c-9353-848d887f9551" xmlns:ns4="39a50205-c92d-44f8-97fc-38c5f716f729" targetNamespace="http://schemas.microsoft.com/office/2006/metadata/properties" ma:root="true" ma:fieldsID="e3be51ff7d534eaac5113d924498a2b8" ns2:_="" ns3:_="" ns4:_="">
    <xsd:import namespace="051BA290-6969-434C-9353-848D887F9551"/>
    <xsd:import namespace="051ba290-6969-434c-9353-848d887f9551"/>
    <xsd:import namespace="39a50205-c92d-44f8-97fc-38c5f716f729"/>
    <xsd:element name="properties">
      <xsd:complexType>
        <xsd:sequence>
          <xsd:element name="documentManagement">
            <xsd:complexType>
              <xsd:all>
                <xsd:element ref="ns2:FinalDeliverable" minOccurs="0"/>
                <xsd:element ref="ns3:MediaServiceMetadata" minOccurs="0"/>
                <xsd:element ref="ns3:MediaServiceFastMetadata" minOccurs="0"/>
                <xsd:element ref="ns4:SharedWithUsers" minOccurs="0"/>
                <xsd:element ref="ns4:SharedWithDetail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BA290-6969-434C-9353-848D887F9551" elementFormDefault="qualified">
    <xsd:import namespace="http://schemas.microsoft.com/office/2006/documentManagement/types"/>
    <xsd:import namespace="http://schemas.microsoft.com/office/infopath/2007/PartnerControls"/>
    <xsd:element name="FinalDeliverable" ma:index="8" nillable="true" ma:displayName="FinalDeliverable" ma:format="Dropdown" ma:internalName="FinalDeliverabl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051ba290-6969-434c-9353-848d887f9551"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a50205-c92d-44f8-97fc-38c5f716f72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nalDeliverable xmlns="051BA290-6969-434C-9353-848D887F9551" xsi:nil="true"/>
  </documentManagement>
</p:properties>
</file>

<file path=customXml/itemProps1.xml><?xml version="1.0" encoding="utf-8"?>
<ds:datastoreItem xmlns:ds="http://schemas.openxmlformats.org/officeDocument/2006/customXml" ds:itemID="{7E926D7C-0FD5-45CC-A32E-0C188A52F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BA290-6969-434C-9353-848D887F9551"/>
    <ds:schemaRef ds:uri="051ba290-6969-434c-9353-848d887f9551"/>
    <ds:schemaRef ds:uri="39a50205-c92d-44f8-97fc-38c5f716f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E0765C-4B24-4AFB-9468-656305435D6F}">
  <ds:schemaRefs>
    <ds:schemaRef ds:uri="http://schemas.microsoft.com/sharepoint/v3/contenttype/forms"/>
  </ds:schemaRefs>
</ds:datastoreItem>
</file>

<file path=customXml/itemProps3.xml><?xml version="1.0" encoding="utf-8"?>
<ds:datastoreItem xmlns:ds="http://schemas.openxmlformats.org/officeDocument/2006/customXml" ds:itemID="{61FDAD2F-8E51-4220-8558-23DD6DC8C31A}">
  <ds:schemaRefs>
    <ds:schemaRef ds:uri="http://schemas.microsoft.com/office/2006/documentManagement/types"/>
    <ds:schemaRef ds:uri="http://purl.org/dc/elements/1.1/"/>
    <ds:schemaRef ds:uri="http://schemas.microsoft.com/office/infopath/2007/PartnerControls"/>
    <ds:schemaRef ds:uri="051BA290-6969-434C-9353-848D887F9551"/>
    <ds:schemaRef ds:uri="051ba290-6969-434c-9353-848d887f9551"/>
    <ds:schemaRef ds:uri="39a50205-c92d-44f8-97fc-38c5f716f729"/>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ToC</vt:lpstr>
      <vt:lpstr>Table I</vt:lpstr>
      <vt:lpstr>Table II</vt:lpstr>
      <vt:lpstr>Table III</vt:lpstr>
      <vt:lpstr>Table IV</vt:lpstr>
      <vt:lpstr>Table V</vt:lpstr>
      <vt:lpstr>Table VI</vt:lpstr>
      <vt:lpstr>Table VII</vt:lpstr>
      <vt:lpstr>Table VIII</vt:lpstr>
      <vt:lpstr>Table IX</vt:lpstr>
      <vt:lpstr>Table X</vt:lpstr>
      <vt:lpstr>Table XI</vt:lpstr>
      <vt:lpstr>Table XII</vt:lpstr>
      <vt:lpstr>Table XIII</vt:lpstr>
      <vt:lpstr>Table XIV</vt:lpstr>
      <vt:lpstr>Table XV</vt:lpstr>
      <vt:lpstr>Table XVI</vt:lpstr>
      <vt:lpstr>Table XVII</vt:lpstr>
      <vt:lpstr>Table XVIII</vt:lpstr>
      <vt:lpstr>Table XIX</vt:lpstr>
      <vt:lpstr>Figure 1</vt:lpstr>
      <vt:lpstr>Table XX</vt:lpstr>
      <vt:lpstr>Table XXI</vt:lpstr>
      <vt:lpstr>Table XXII</vt:lpstr>
      <vt:lpstr>Table XXIII</vt:lpstr>
      <vt:lpstr>Table XXIV</vt:lpstr>
      <vt:lpstr>Table XXV</vt:lpstr>
      <vt:lpstr>Table XXVI</vt:lpstr>
      <vt:lpstr>Table XXVII</vt:lpstr>
      <vt:lpstr>Table XXVIII</vt:lpstr>
      <vt:lpstr>Figure 2</vt:lpstr>
      <vt:lpstr>Figure 3</vt:lpstr>
      <vt:lpstr>Figure 4</vt:lpstr>
      <vt:lpstr>Figure 5</vt:lpstr>
      <vt:lpstr>Table XXIX</vt:lpstr>
      <vt:lpstr>Figure 6</vt:lpstr>
      <vt:lpstr>Figure 7</vt:lpstr>
      <vt:lpstr>Figure 8</vt:lpstr>
      <vt:lpstr>Figure 9</vt:lpstr>
      <vt:lpstr>Figure 10</vt:lpstr>
      <vt:lpstr>Figure 11</vt:lpstr>
      <vt:lpstr>Table XXX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Campbell</dc:creator>
  <cp:lastModifiedBy>neil marshall</cp:lastModifiedBy>
  <dcterms:created xsi:type="dcterms:W3CDTF">2018-12-20T19:16:05Z</dcterms:created>
  <dcterms:modified xsi:type="dcterms:W3CDTF">2022-01-28T14:21:11Z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0x01010048E604476247604B865E3D88EE2FA9C4</vt:lpwstr>
  </property>
</Properties>
</file>