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defaultThemeVersion="124226"/>
  <mc:AlternateContent xmlns:mc="http://schemas.openxmlformats.org/markup-compatibility/2006">
    <mc:Choice Requires="x15">
      <x15ac:absPath xmlns:x15ac="http://schemas.microsoft.com/office/spreadsheetml/2010/11/ac" url="https://officeforstudents-my.sharepoint.com/personal/sacha_ayres_re_ukri_org/Documents/Microsoft Teams Chat Files/"/>
    </mc:Choice>
  </mc:AlternateContent>
  <xr:revisionPtr revIDLastSave="17" documentId="13_ncr:1_{17953996-8A5B-45CF-A822-A4784CADECF8}" xr6:coauthVersionLast="45" xr6:coauthVersionMax="45" xr10:uidLastSave="{AB7AFE38-0CA6-4989-A102-BF4A6D7D288A}"/>
  <bookViews>
    <workbookView xWindow="765" yWindow="600" windowWidth="37635" windowHeight="21000" tabRatio="459" xr2:uid="{00000000-000D-0000-FFFF-FFFF00000000}"/>
  </bookViews>
  <sheets>
    <sheet name="HEIFspend" sheetId="5" r:id="rId1"/>
    <sheet name="Definitions" sheetId="11" r:id="rId2"/>
  </sheets>
  <definedNames>
    <definedName name="CCF_FY">HEIFspend!$J$12</definedName>
    <definedName name="comment1">#REF!</definedName>
    <definedName name="datacol">HEIFspend!$K$44</definedName>
    <definedName name="empty">#REF!</definedName>
    <definedName name="ExtraIS">HEIFspend!$J$11</definedName>
    <definedName name="HEI">HEIFspend!$A$1</definedName>
    <definedName name="IS_FY">HEIFspend!$J$13</definedName>
    <definedName name="itemname">HEIFspend!$L$46</definedName>
    <definedName name="Main">HEIFspend!$J$9</definedName>
    <definedName name="Main19">HEIFspend!$L$9</definedName>
    <definedName name="message1">HEIFspend!$H$6</definedName>
    <definedName name="message2">HEIFspend!$H$7</definedName>
    <definedName name="message3">HEIFspend!$H$8</definedName>
    <definedName name="_xlnm.Print_Area" localSheetId="1">Definitions!$A$1:$B$15</definedName>
    <definedName name="_xlnm.Print_Area" localSheetId="0">HEIFspend!$A$1:$O$43</definedName>
    <definedName name="row">HEIFspend!$K$43</definedName>
    <definedName name="rowtag">HEIFspend!$K$45</definedName>
    <definedName name="TOP_UP">HEIFspend!#REF!</definedName>
    <definedName name="TOP_UP19">HEIFspend!#REF!</definedName>
    <definedName name="UKPRN">HEIFspend!$L$43</definedName>
    <definedName name="val_datacol">#REF!</definedName>
    <definedName name="val_rowtag1">#REF!</definedName>
    <definedName name="val_rowtag2">#REF!</definedName>
    <definedName name="val_rowtag3">#REF!</definedName>
    <definedName name="val_rowtag4">#REF!</definedName>
    <definedName name="val_rowtag5">#REF!</definedName>
    <definedName name="val_rowvar">#REF!</definedName>
    <definedName name="val2datacol">#REF!</definedName>
    <definedName name="valcheck">#REF!</definedName>
    <definedName name="valcheck1">#REF!</definedName>
    <definedName name="valcheck2">#REF!</definedName>
    <definedName name="valcheck3">#REF!</definedName>
    <definedName name="valcheck4">#REF!</definedName>
    <definedName name="valformula1">#REF!</definedName>
    <definedName name="valformula2">#REF!</definedName>
    <definedName name="valformula3">#REF!</definedName>
    <definedName name="valformula4">#REF!</definedName>
    <definedName name="value_datacolA">HEIFspend!$F$41</definedName>
    <definedName name="value_datacolB">HEIFspend!$C$41</definedName>
    <definedName name="valuerow">HEIFspend!$G$8</definedName>
    <definedName name="valuetag_1">HEIFspend!$G$9</definedName>
    <definedName name="valuetag_2">HEIFspend!$G$11:$G$37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5" l="1"/>
  <c r="E37" i="5"/>
  <c r="E28" i="5"/>
  <c r="E19" i="5"/>
  <c r="D38" i="5"/>
  <c r="D37" i="5"/>
  <c r="D28" i="5"/>
  <c r="D19" i="5"/>
  <c r="F38" i="5" l="1"/>
  <c r="M9" i="5" l="1"/>
  <c r="K9" i="5"/>
  <c r="C38" i="5" l="1"/>
  <c r="F28" i="5"/>
  <c r="F37" i="5"/>
  <c r="F19" i="5"/>
  <c r="C19" i="5" l="1"/>
  <c r="C28" i="5"/>
  <c r="C37" i="5"/>
  <c r="K13" i="5" l="1"/>
  <c r="K12" i="5"/>
  <c r="K11" i="5" l="1"/>
</calcChain>
</file>

<file path=xl/sharedStrings.xml><?xml version="1.0" encoding="utf-8"?>
<sst xmlns="http://schemas.openxmlformats.org/spreadsheetml/2006/main" count="124" uniqueCount="101">
  <si>
    <t>Exploiting the HEI’s physical assets</t>
  </si>
  <si>
    <t>Supporting the community/public engagement</t>
  </si>
  <si>
    <t>Knowledge sharing and diffusion</t>
  </si>
  <si>
    <t>Skills and human capital development</t>
  </si>
  <si>
    <t>C. Academic staff KE activity (including buying out academic time to engage in KE)</t>
  </si>
  <si>
    <t xml:space="preserve">B. Dedicated KE staff </t>
  </si>
  <si>
    <t>Total dedicated KE staff (should sum to 100%)</t>
  </si>
  <si>
    <t>Total academic KE activity (should sum to 100%)</t>
  </si>
  <si>
    <t>Total other costs and initiatives (should sum to  100%)</t>
  </si>
  <si>
    <t xml:space="preserve">D. Other costs and initiatives </t>
  </si>
  <si>
    <t>row</t>
  </si>
  <si>
    <t>rowtag</t>
  </si>
  <si>
    <t>ukprn</t>
  </si>
  <si>
    <t>Commercialisation (technology transfer)</t>
  </si>
  <si>
    <t>A0</t>
  </si>
  <si>
    <t>B0</t>
  </si>
  <si>
    <t>B1</t>
  </si>
  <si>
    <t>B2</t>
  </si>
  <si>
    <t>B3</t>
  </si>
  <si>
    <t>B4</t>
  </si>
  <si>
    <t>B5</t>
  </si>
  <si>
    <t>B6</t>
  </si>
  <si>
    <t>C7</t>
  </si>
  <si>
    <t>B7</t>
  </si>
  <si>
    <t>C1</t>
  </si>
  <si>
    <t>C2</t>
  </si>
  <si>
    <t>C3</t>
  </si>
  <si>
    <t>C4</t>
  </si>
  <si>
    <t>C5</t>
  </si>
  <si>
    <t>C6</t>
  </si>
  <si>
    <t>C0</t>
  </si>
  <si>
    <t>D0</t>
  </si>
  <si>
    <t>D1</t>
  </si>
  <si>
    <t>D7</t>
  </si>
  <si>
    <t>D2</t>
  </si>
  <si>
    <t>D3</t>
  </si>
  <si>
    <t>D4</t>
  </si>
  <si>
    <t>D5</t>
  </si>
  <si>
    <t>D6</t>
  </si>
  <si>
    <t>B8</t>
  </si>
  <si>
    <t>C8</t>
  </si>
  <si>
    <t>D8</t>
  </si>
  <si>
    <t>Note: 'HEI' = 'higher education institution'; 'HEIF' = 'Higher Education Innovation Funding'; 'KE' = 'knowledge exchange';</t>
  </si>
  <si>
    <t xml:space="preserve">TT' = 'technology transfer', 
including additional allocation for top cap
</t>
  </si>
  <si>
    <t>Facilitating the research and exploitation process (non TT)</t>
  </si>
  <si>
    <t>Enterprise and entrepreneurship</t>
  </si>
  <si>
    <t>2017-18</t>
  </si>
  <si>
    <t>Main</t>
  </si>
  <si>
    <t>ExtraIS</t>
  </si>
  <si>
    <t>CCF_FY</t>
  </si>
  <si>
    <t>IS_FY</t>
  </si>
  <si>
    <t>2018-19</t>
  </si>
  <si>
    <t>N/A</t>
  </si>
  <si>
    <t>Fixed values are used to create the totals displayed in C10 and D10</t>
  </si>
  <si>
    <t>value18</t>
  </si>
  <si>
    <t>value19</t>
  </si>
  <si>
    <t>itemname</t>
  </si>
  <si>
    <t>University of Poppleton</t>
  </si>
  <si>
    <t>Institution name:</t>
  </si>
  <si>
    <t>UKPRN:</t>
  </si>
  <si>
    <t>2021-22</t>
  </si>
  <si>
    <t>2022-23</t>
  </si>
  <si>
    <t>2023-24</t>
  </si>
  <si>
    <t>2024-25</t>
  </si>
  <si>
    <t>Approximate overall proportion of HEIF funds expected to be used for academic staff KE activity?</t>
  </si>
  <si>
    <t>Approximate overall proportion of HEIF funds expected to be used for dedicated KE staff?</t>
  </si>
  <si>
    <t>Approximate overall proportion of HEIF funds expected to be used for other costs and initiatives</t>
  </si>
  <si>
    <t>Please return data in the pale green and blue cells only</t>
  </si>
  <si>
    <t>Of the proportion of funding allocated to dedicated KE staff, please estimate the % of this money (or % of KE staff time) that has been focused on the following categories of infrastructure/activity (should sum to 100% in dark green row 19)</t>
  </si>
  <si>
    <t xml:space="preserve">Of the proportion of funding allocated to other costs and initiatives, please estimate the % of this money that has been focused on the following categories of infrastructure/activity (should sum to 100% in dark green row 37)
</t>
  </si>
  <si>
    <t>Table A of HEIF Accountability Statement return:  Estimated use of 2021-22 to 2022-23 HEIF allocations</t>
  </si>
  <si>
    <t xml:space="preserve">Total </t>
  </si>
  <si>
    <t>Of the proportion of funding allocated to academic KE activity, please estimate the % of this money (or % of academic time supported from the funds) that has been focused on the following categories of infrastructure/activity (should sum to 100% in dark green row 28)</t>
  </si>
  <si>
    <t>Expenditure types</t>
  </si>
  <si>
    <t>Investment in dedicated KE staff</t>
  </si>
  <si>
    <t>Investment in academic staff</t>
  </si>
  <si>
    <t>Expenditure towards other costs</t>
  </si>
  <si>
    <t>Facilitating the research exploitation process (non technology transfer)</t>
  </si>
  <si>
    <t>Commercialisation of research (technology transfer)</t>
  </si>
  <si>
    <t>Supporting the community &amp; public engagement</t>
  </si>
  <si>
    <t>Exploiting the physical assets of the HEI</t>
  </si>
  <si>
    <t>Infrastructure category</t>
  </si>
  <si>
    <t>Definitions of terms</t>
  </si>
  <si>
    <t>Definition</t>
  </si>
  <si>
    <t>Cost of KE training for academics and buying the time of academics for KE activity, as well as supporting salaries for leadership in KE.</t>
  </si>
  <si>
    <t>Non staff costs related to all forms of KE projects including proof of concept, matched and seed funding and pump-priming or events.</t>
  </si>
  <si>
    <t>The purpose of this table is to show an estimate of how you expect to allocate your HEIF funding over the funding period 2021-22 to 2024-24 to support the narrative of planned activities detailed in your accountability statement.
The HEIF Annual Monitoring Statement for each year will ask you to return your actual use of HEIF for the previous allocation year by the same expenditure and infrastructure breakdowns included in the table below.  Please complete the information according to your current plans, the information provided here will not be binding for reporting of future use.</t>
  </si>
  <si>
    <t>Of your total allocation received in each allocation year, what proportion do you expect to be allocated to the following types of expenditure (the sum of B, C and D should equal 100% calculated in dark blue row 38)</t>
  </si>
  <si>
    <t>E.g. Facilitating engagement between academics and external organisations through meetings, conferences with external partners, networking events, award ceremonies and academic/business staff exchanges; Formation and management of alumni networks including mentoring/coaching services on employability, entrepreneurship and research commercialisation or manageemnt of investor/business angel networks and associated competitions; Support of engagement with KE professional network activity such as staff placements and exchanges.</t>
  </si>
  <si>
    <t xml:space="preserve">E.g. Supporting development and delivery of CPD/short courses for career development, bespoke training, business skills and entrepreneurship etc.; Lifelong learning including for academics and students, professional and personal education and employability; Work placements and project experience for apprenticeships, internships or work experience and support for work-based placements and student consultancy projects; Curriculum development with external partners. </t>
  </si>
  <si>
    <t>E.g. Support for intelligence and analysis including due diligence and market analysis; Support for knowledge ownership including patenting, IP, legal, licensing, start up and marketing advice; Investment funding including seed funding start-ups and spin-offs, supporting translational funding applications, management of investment networks and collaborative investment funds; Pro-active business development including identifying and engaging with key partners.</t>
  </si>
  <si>
    <t xml:space="preserve">E.g. Business development including facilitating collaborative research, contract research, developing capabilities and supporting academics to exploit research exploitation opportunities and providing client, legal support and IP advice; Consultancy services including consultancy delivery, managing academic consultancy activities and supporting case making; External relations including identification and engagement with strategic partners, external research fundraising, network management and events and student placements; Press communications and marketing including both online and offline marketing and communications; Dialogue with policy-makers; Supporting access points for external organisations. </t>
  </si>
  <si>
    <t>E.g. Supporting public engagement in research (PER) including pilot initiatives to public engagement;  Developing community and social capital including hosting participative community projects, programmes and events, working with at-risk social groups; Supporting student and staff volunteering such as voluntary services, community projects, study or work abroad programmes and young person mentoring; Supporting knowledge diffusion including public lectures, exhibitions or museum education (noting overlap with specific knowledge sharing and diffusion category); Supporting social cohesion such as hosting informaton hubs or working with local charities.</t>
  </si>
  <si>
    <t>E.g. Enterprise and entrepreneurship training for academics and students, including support for staff engagement in enterprise, enterprise-related careers advice to students, social enterprise and entrepreneurs in residence.</t>
  </si>
  <si>
    <t xml:space="preserve">Costs of employing and supporting staff involved directly in KE (e.g. KE offices; enterprise offices). </t>
  </si>
  <si>
    <t>E.g. Support for science parks including managing specialist facilties, providing value-added services for established firms and marketing and media activity; Providing start-up or entrepreneurship support including leasing flexible spaces, providing value-added services for start-ups, virtual incubation servies and accelerator schemes; Supporting business enabling facilities including managing specialist equipment and specialist spaces with associated support services to support other KE activity.</t>
  </si>
  <si>
    <t>Breakdown by expenditure category*</t>
  </si>
  <si>
    <t>Breakdown by infrastructure category*</t>
  </si>
  <si>
    <t>* Definitions of expenditure and infrastructure categories are provided in the 'Definitions' worksheet.</t>
  </si>
  <si>
    <t>Example included activities</t>
  </si>
  <si>
    <t>Provided below are examples of activities that may be found within each infrastructure category, these are not exhaustive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</si>
</sst>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10"/>
      <name val="Arial"/>
      <family val="2"/>
    </font>
    <font>
      <sz val="9"/>
      <color indexed="8"/>
      <name val="Calibri"/>
      <family val="2"/>
    </font>
    <font>
      <b/>
      <sz val="9"/>
      <color indexed="8"/>
      <name val="Calibri"/>
      <family val="2"/>
    </font>
    <font>
      <b/>
      <sz val="12"/>
      <color rgb="FF0070C0"/>
      <name val="Calibri"/>
      <family val="2"/>
    </font>
    <font>
      <sz val="10"/>
      <name val="Arial"/>
      <family val="2"/>
    </font>
    <font>
      <b/>
      <sz val="11"/>
      <color indexed="8"/>
      <name val="Calibri"/>
      <family val="2"/>
    </font>
    <font>
      <i/>
      <sz val="9"/>
      <color rgb="FFC00000"/>
      <name val="Calibri"/>
      <family val="2"/>
    </font>
    <font>
      <sz val="11"/>
      <color rgb="FFFF0000"/>
      <name val="Calibri"/>
      <family val="2"/>
      <scheme val="minor"/>
    </font>
    <font>
      <sz val="9"/>
      <color theme="1"/>
      <name val="Calibri"/>
      <family val="2"/>
      <scheme val="minor"/>
    </font>
    <font>
      <sz val="11"/>
      <name val="Calibri"/>
      <family val="2"/>
      <scheme val="minor"/>
    </font>
    <font>
      <i/>
      <sz val="10"/>
      <color indexed="8"/>
      <name val="Calibri"/>
      <family val="2"/>
    </font>
    <font>
      <b/>
      <sz val="10"/>
      <color theme="1"/>
      <name val="Calibri"/>
      <family val="2"/>
    </font>
    <font>
      <i/>
      <sz val="10"/>
      <color theme="1"/>
      <name val="Calibri"/>
      <family val="2"/>
    </font>
    <font>
      <b/>
      <i/>
      <sz val="10"/>
      <color indexed="8"/>
      <name val="Calibri"/>
      <family val="2"/>
    </font>
    <font>
      <b/>
      <sz val="10"/>
      <color indexed="8"/>
      <name val="Calibri"/>
      <family val="2"/>
    </font>
    <font>
      <b/>
      <sz val="10"/>
      <name val="Calibri"/>
      <family val="2"/>
    </font>
    <font>
      <b/>
      <sz val="11"/>
      <name val="Calibri"/>
      <family val="2"/>
      <scheme val="minor"/>
    </font>
    <font>
      <sz val="11"/>
      <color rgb="FF9C0006"/>
      <name val="Calibri"/>
      <family val="2"/>
      <scheme val="minor"/>
    </font>
    <font>
      <sz val="8"/>
      <color theme="1"/>
      <name val="Calibri"/>
      <family val="2"/>
      <scheme val="minor"/>
    </font>
    <font>
      <b/>
      <i/>
      <sz val="12"/>
      <color theme="9" tint="-0.249977111117893"/>
      <name val="Calibri"/>
      <family val="2"/>
      <scheme val="minor"/>
    </font>
    <font>
      <sz val="11"/>
      <color theme="9" tint="-0.249977111117893"/>
      <name val="Calibri"/>
      <family val="2"/>
      <scheme val="minor"/>
    </font>
    <font>
      <b/>
      <sz val="11"/>
      <name val="Calibri"/>
      <family val="2"/>
    </font>
    <font>
      <sz val="11"/>
      <color theme="1"/>
      <name val="Calibri"/>
      <family val="2"/>
      <scheme val="minor"/>
    </font>
    <font>
      <b/>
      <sz val="14"/>
      <color indexed="8"/>
      <name val="Calibri"/>
      <family val="2"/>
    </font>
    <font>
      <b/>
      <sz val="16"/>
      <name val="Calibri"/>
      <family val="2"/>
    </font>
    <font>
      <b/>
      <sz val="16"/>
      <color indexed="8"/>
      <name val="Calibri"/>
      <family val="2"/>
    </font>
    <font>
      <i/>
      <sz val="14"/>
      <color indexed="8"/>
      <name val="Calibri"/>
      <family val="2"/>
    </font>
    <font>
      <sz val="14"/>
      <color theme="1"/>
      <name val="Calibri"/>
      <family val="2"/>
      <scheme val="minor"/>
    </font>
    <font>
      <b/>
      <sz val="12"/>
      <name val="Calibri"/>
      <family val="2"/>
      <scheme val="minor"/>
    </font>
    <font>
      <b/>
      <sz val="14"/>
      <name val="Calibri"/>
      <family val="2"/>
      <scheme val="minor"/>
    </font>
    <font>
      <b/>
      <sz val="16"/>
      <name val="Calibri"/>
      <family val="2"/>
      <scheme val="minor"/>
    </font>
    <font>
      <i/>
      <sz val="11"/>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6"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7CE"/>
      </patternFill>
    </fill>
    <fill>
      <patternFill patternType="solid">
        <fgColor theme="4" tint="0.59999389629810485"/>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right style="thin">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xf numFmtId="0" fontId="6" fillId="0" borderId="0"/>
    <xf numFmtId="9" fontId="2" fillId="0" borderId="0" applyFont="0" applyFill="0" applyBorder="0" applyAlignment="0" applyProtection="0"/>
    <xf numFmtId="0" fontId="2" fillId="0" borderId="0"/>
    <xf numFmtId="0" fontId="19" fillId="7" borderId="0" applyNumberFormat="0" applyBorder="0" applyAlignment="0" applyProtection="0"/>
    <xf numFmtId="9" fontId="24" fillId="0" borderId="0" applyFont="0" applyFill="0" applyBorder="0" applyAlignment="0" applyProtection="0"/>
  </cellStyleXfs>
  <cellXfs count="77">
    <xf numFmtId="0" fontId="0" fillId="0" borderId="0" xfId="0"/>
    <xf numFmtId="0" fontId="3" fillId="0" borderId="0" xfId="0" applyFont="1" applyProtection="1"/>
    <xf numFmtId="0" fontId="0" fillId="0" borderId="0" xfId="0" applyProtection="1"/>
    <xf numFmtId="0" fontId="5" fillId="0" borderId="0" xfId="0" applyFont="1" applyProtection="1"/>
    <xf numFmtId="0" fontId="3" fillId="0" borderId="0" xfId="0" applyFont="1" applyAlignment="1" applyProtection="1">
      <alignment horizontal="right"/>
    </xf>
    <xf numFmtId="0" fontId="3" fillId="0" borderId="0" xfId="0" applyFont="1" applyFill="1" applyBorder="1" applyAlignment="1" applyProtection="1">
      <alignment horizontal="center" vertical="center"/>
    </xf>
    <xf numFmtId="0" fontId="1" fillId="0" borderId="0" xfId="0" applyFont="1" applyAlignment="1" applyProtection="1">
      <alignment horizontal="left"/>
    </xf>
    <xf numFmtId="0" fontId="7" fillId="0" borderId="2" xfId="0" applyFont="1" applyBorder="1" applyAlignment="1" applyProtection="1">
      <alignment horizontal="left" vertical="center" wrapText="1"/>
    </xf>
    <xf numFmtId="0" fontId="7" fillId="0" borderId="5" xfId="0" applyFont="1" applyBorder="1" applyAlignment="1" applyProtection="1">
      <alignment horizontal="left" vertical="center"/>
    </xf>
    <xf numFmtId="0" fontId="0" fillId="2" borderId="0" xfId="0" applyFill="1" applyProtection="1"/>
    <xf numFmtId="0" fontId="9" fillId="0" borderId="0" xfId="0" applyFont="1" applyFill="1" applyProtection="1"/>
    <xf numFmtId="0" fontId="10" fillId="2" borderId="0" xfId="0" applyFont="1" applyFill="1" applyProtection="1"/>
    <xf numFmtId="3" fontId="0" fillId="2" borderId="0" xfId="0" applyNumberFormat="1" applyFill="1" applyBorder="1" applyProtection="1"/>
    <xf numFmtId="0" fontId="0" fillId="2" borderId="0" xfId="0" applyFill="1" applyBorder="1" applyProtection="1"/>
    <xf numFmtId="0" fontId="4" fillId="0" borderId="0" xfId="0" applyFont="1" applyProtection="1"/>
    <xf numFmtId="0" fontId="12" fillId="0" borderId="0" xfId="0" applyFont="1" applyAlignment="1" applyProtection="1"/>
    <xf numFmtId="0" fontId="16" fillId="0" borderId="11" xfId="0" applyFont="1" applyBorder="1" applyAlignment="1" applyProtection="1">
      <alignment horizontal="left" vertical="center"/>
    </xf>
    <xf numFmtId="0" fontId="12" fillId="0" borderId="5" xfId="0" applyFont="1" applyBorder="1" applyAlignment="1" applyProtection="1">
      <alignment vertical="center"/>
    </xf>
    <xf numFmtId="0" fontId="12" fillId="0" borderId="2" xfId="0" applyFont="1" applyBorder="1" applyAlignment="1" applyProtection="1">
      <alignment vertical="center"/>
    </xf>
    <xf numFmtId="0" fontId="12" fillId="0" borderId="5" xfId="0" applyFont="1" applyBorder="1" applyAlignment="1" applyProtection="1">
      <alignment horizontal="left" vertical="center"/>
    </xf>
    <xf numFmtId="0" fontId="12" fillId="0" borderId="2" xfId="0" applyFont="1" applyBorder="1" applyAlignment="1" applyProtection="1">
      <alignment horizontal="left" vertical="center"/>
    </xf>
    <xf numFmtId="0" fontId="17" fillId="0" borderId="11" xfId="0" applyFont="1" applyBorder="1" applyAlignment="1" applyProtection="1">
      <alignment horizontal="left" vertical="center" wrapText="1"/>
    </xf>
    <xf numFmtId="0" fontId="19" fillId="7" borderId="0" xfId="4" applyProtection="1"/>
    <xf numFmtId="0" fontId="0" fillId="6" borderId="0" xfId="0" applyFill="1" applyProtection="1"/>
    <xf numFmtId="0" fontId="11" fillId="6" borderId="0" xfId="0" applyFont="1" applyFill="1" applyAlignment="1" applyProtection="1">
      <alignment horizontal="right"/>
    </xf>
    <xf numFmtId="0" fontId="0" fillId="6" borderId="0" xfId="0" applyFill="1" applyAlignment="1" applyProtection="1">
      <alignment horizontal="right"/>
    </xf>
    <xf numFmtId="0" fontId="8" fillId="0" borderId="0" xfId="0" applyFont="1" applyAlignment="1" applyProtection="1">
      <alignment wrapText="1"/>
    </xf>
    <xf numFmtId="0" fontId="12" fillId="0" borderId="9" xfId="0" applyFont="1" applyBorder="1" applyAlignment="1" applyProtection="1">
      <alignment vertical="center" wrapText="1"/>
    </xf>
    <xf numFmtId="0" fontId="21" fillId="0" borderId="0" xfId="0" applyFont="1" applyProtection="1"/>
    <xf numFmtId="0" fontId="1" fillId="2" borderId="0" xfId="0" applyFont="1" applyFill="1" applyProtection="1"/>
    <xf numFmtId="0" fontId="0" fillId="0" borderId="0" xfId="0" applyFill="1" applyProtection="1"/>
    <xf numFmtId="0" fontId="23" fillId="0" borderId="8" xfId="0" applyFont="1" applyBorder="1" applyAlignment="1" applyProtection="1">
      <alignment horizontal="center" vertical="center"/>
    </xf>
    <xf numFmtId="0" fontId="17" fillId="0" borderId="13" xfId="0" applyFont="1" applyBorder="1" applyAlignment="1" applyProtection="1">
      <alignment horizontal="left" vertical="center"/>
    </xf>
    <xf numFmtId="0" fontId="0" fillId="0" borderId="5" xfId="0" applyBorder="1" applyProtection="1"/>
    <xf numFmtId="0" fontId="12" fillId="0" borderId="7" xfId="0" applyFont="1" applyBorder="1" applyAlignment="1" applyProtection="1">
      <alignment vertical="center" wrapText="1"/>
    </xf>
    <xf numFmtId="3" fontId="13" fillId="5" borderId="2" xfId="0" applyNumberFormat="1" applyFont="1" applyFill="1" applyBorder="1" applyAlignment="1" applyProtection="1">
      <alignment horizontal="right" vertical="center"/>
    </xf>
    <xf numFmtId="0" fontId="18" fillId="4" borderId="0" xfId="0" applyFont="1" applyFill="1" applyBorder="1" applyAlignment="1" applyProtection="1">
      <alignment wrapText="1"/>
    </xf>
    <xf numFmtId="0" fontId="0" fillId="8" borderId="0" xfId="0" applyFill="1" applyProtection="1"/>
    <xf numFmtId="0" fontId="3" fillId="0" borderId="0" xfId="0" applyFont="1" applyAlignment="1" applyProtection="1">
      <alignment vertical="center"/>
    </xf>
    <xf numFmtId="0" fontId="0" fillId="0" borderId="0" xfId="0" applyAlignment="1" applyProtection="1">
      <alignment vertical="center"/>
    </xf>
    <xf numFmtId="0" fontId="26" fillId="0" borderId="2" xfId="0" applyFont="1" applyBorder="1" applyAlignment="1" applyProtection="1">
      <alignment vertical="center"/>
    </xf>
    <xf numFmtId="0" fontId="26" fillId="5" borderId="2" xfId="0" applyFont="1" applyFill="1" applyBorder="1" applyAlignment="1" applyProtection="1">
      <alignment vertical="center"/>
    </xf>
    <xf numFmtId="0" fontId="27" fillId="0" borderId="2" xfId="0" applyFont="1" applyBorder="1" applyAlignment="1" applyProtection="1">
      <alignment vertical="center"/>
    </xf>
    <xf numFmtId="0" fontId="27" fillId="5" borderId="2" xfId="0" applyFont="1" applyFill="1" applyBorder="1" applyAlignment="1" applyProtection="1">
      <alignment vertical="center"/>
    </xf>
    <xf numFmtId="0" fontId="26" fillId="0" borderId="0" xfId="0" applyFont="1" applyAlignment="1" applyProtection="1">
      <alignment horizontal="left"/>
    </xf>
    <xf numFmtId="0" fontId="3" fillId="0" borderId="0" xfId="0" applyFont="1" applyAlignment="1" applyProtection="1">
      <alignment horizontal="left"/>
    </xf>
    <xf numFmtId="9" fontId="13" fillId="5" borderId="11" xfId="5" applyFont="1" applyFill="1" applyBorder="1" applyAlignment="1" applyProtection="1">
      <alignment horizontal="right" vertical="center"/>
      <protection locked="0"/>
    </xf>
    <xf numFmtId="0" fontId="16" fillId="0" borderId="11" xfId="0" applyFont="1" applyBorder="1" applyAlignment="1" applyProtection="1">
      <alignment horizontal="left" vertical="center" wrapText="1"/>
    </xf>
    <xf numFmtId="9" fontId="14" fillId="9" borderId="5" xfId="0" applyNumberFormat="1" applyFont="1" applyFill="1" applyBorder="1" applyAlignment="1" applyProtection="1">
      <alignment horizontal="right" vertical="center"/>
      <protection locked="0"/>
    </xf>
    <xf numFmtId="9" fontId="14" fillId="9" borderId="2" xfId="0" applyNumberFormat="1" applyFont="1" applyFill="1" applyBorder="1" applyAlignment="1" applyProtection="1">
      <alignment horizontal="right" vertical="center"/>
      <protection locked="0"/>
    </xf>
    <xf numFmtId="9" fontId="15" fillId="3" borderId="1" xfId="0" applyNumberFormat="1" applyFont="1" applyFill="1" applyBorder="1" applyAlignment="1" applyProtection="1">
      <alignment horizontal="right"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left" vertical="center"/>
    </xf>
    <xf numFmtId="0" fontId="25" fillId="10" borderId="7" xfId="0" applyFont="1" applyFill="1" applyBorder="1" applyAlignment="1" applyProtection="1">
      <alignment horizontal="left" vertical="center" wrapText="1"/>
    </xf>
    <xf numFmtId="0" fontId="25" fillId="10" borderId="7" xfId="0" applyFont="1" applyFill="1" applyBorder="1" applyAlignment="1" applyProtection="1">
      <alignment horizontal="left" vertical="center"/>
    </xf>
    <xf numFmtId="9" fontId="25" fillId="10" borderId="7" xfId="5" applyFont="1" applyFill="1" applyBorder="1" applyAlignment="1" applyProtection="1">
      <alignment horizontal="right" vertical="center"/>
    </xf>
    <xf numFmtId="0" fontId="29" fillId="0" borderId="0" xfId="0" applyFont="1" applyFill="1" applyProtection="1"/>
    <xf numFmtId="0" fontId="29" fillId="0" borderId="0" xfId="0" applyFont="1" applyProtection="1"/>
    <xf numFmtId="0" fontId="11" fillId="0" borderId="0" xfId="0" applyFont="1" applyAlignment="1">
      <alignment vertical="center" wrapText="1"/>
    </xf>
    <xf numFmtId="0" fontId="11" fillId="0" borderId="14" xfId="0" applyFont="1" applyBorder="1" applyAlignment="1">
      <alignment vertical="center" wrapText="1"/>
    </xf>
    <xf numFmtId="0" fontId="32" fillId="0" borderId="0" xfId="0" applyFont="1" applyAlignment="1">
      <alignment vertical="center" wrapText="1"/>
    </xf>
    <xf numFmtId="0" fontId="11" fillId="0" borderId="0" xfId="0" applyFont="1" applyAlignment="1">
      <alignment vertical="center"/>
    </xf>
    <xf numFmtId="0" fontId="31" fillId="11" borderId="14" xfId="0" applyFont="1" applyFill="1" applyBorder="1" applyAlignment="1">
      <alignment vertical="center" wrapText="1"/>
    </xf>
    <xf numFmtId="0" fontId="30" fillId="0" borderId="14" xfId="0" applyFont="1" applyBorder="1" applyAlignment="1">
      <alignment vertical="center" wrapText="1"/>
    </xf>
    <xf numFmtId="0" fontId="9" fillId="0" borderId="0" xfId="0" applyFont="1" applyAlignment="1">
      <alignment vertical="center" wrapText="1"/>
    </xf>
    <xf numFmtId="0" fontId="0" fillId="0" borderId="0" xfId="0" applyAlignment="1" applyProtection="1">
      <alignment horizontal="left" vertical="top" wrapText="1"/>
    </xf>
    <xf numFmtId="0" fontId="28" fillId="0" borderId="10" xfId="0" applyFont="1" applyBorder="1" applyAlignment="1" applyProtection="1">
      <alignment horizontal="left" vertical="center" wrapText="1"/>
    </xf>
    <xf numFmtId="0" fontId="22" fillId="0" borderId="0" xfId="0" applyFont="1" applyAlignment="1" applyProtection="1">
      <alignment horizontal="left" vertical="top" wrapText="1"/>
    </xf>
    <xf numFmtId="0" fontId="20" fillId="0" borderId="0" xfId="0" applyFont="1" applyAlignment="1" applyProtection="1">
      <alignment horizontal="center" wrapText="1"/>
    </xf>
    <xf numFmtId="0" fontId="3" fillId="0" borderId="5"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12" fillId="0" borderId="12"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33" fillId="0" borderId="0" xfId="0" applyFont="1" applyAlignment="1">
      <alignment vertical="center" wrapText="1"/>
    </xf>
  </cellXfs>
  <cellStyles count="6">
    <cellStyle name="Bad" xfId="4" builtinId="27"/>
    <cellStyle name="Normal" xfId="0" builtinId="0"/>
    <cellStyle name="Normal 2" xfId="1" xr:uid="{00000000-0005-0000-0000-000002000000}"/>
    <cellStyle name="Normal 3" xfId="3" xr:uid="{00000000-0005-0000-0000-000003000000}"/>
    <cellStyle name="Percent" xfId="5" builtinId="5"/>
    <cellStyle name="Percent 2" xfId="2" xr:uid="{00000000-0005-0000-0000-000004000000}"/>
  </cellStyles>
  <dxfs count="18">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ont>
        <color auto="1"/>
      </font>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pageSetUpPr fitToPage="1"/>
  </sheetPr>
  <dimension ref="A1:O46"/>
  <sheetViews>
    <sheetView showGridLines="0" tabSelected="1" zoomScale="80" zoomScaleNormal="80" workbookViewId="0">
      <selection activeCell="A43" sqref="A43:B43"/>
    </sheetView>
  </sheetViews>
  <sheetFormatPr defaultColWidth="9.140625" defaultRowHeight="15" x14ac:dyDescent="0.25"/>
  <cols>
    <col min="1" max="1" width="53.85546875" style="2" customWidth="1"/>
    <col min="2" max="2" width="58.7109375" style="2" customWidth="1"/>
    <col min="3" max="6" width="21" style="2" customWidth="1"/>
    <col min="7" max="7" width="10.42578125" style="2" hidden="1" customWidth="1"/>
    <col min="8" max="8" width="9.140625" style="2" hidden="1" customWidth="1"/>
    <col min="9" max="9" width="10.7109375" style="2" hidden="1" customWidth="1"/>
    <col min="10" max="10" width="10" style="2" hidden="1" customWidth="1"/>
    <col min="11" max="11" width="7.140625" style="2" hidden="1" customWidth="1"/>
    <col min="12" max="12" width="9.140625" style="2" hidden="1" customWidth="1"/>
    <col min="13" max="13" width="7.140625" style="2" hidden="1" customWidth="1"/>
    <col min="14" max="14" width="9.140625" style="2" hidden="1" customWidth="1"/>
    <col min="15" max="15" width="26" style="2" customWidth="1"/>
    <col min="16" max="18" width="9.140625" style="2" customWidth="1"/>
    <col min="19" max="16384" width="9.140625" style="2"/>
  </cols>
  <sheetData>
    <row r="1" spans="1:15" ht="21" x14ac:dyDescent="0.35">
      <c r="A1" s="44" t="s">
        <v>70</v>
      </c>
      <c r="B1" s="44"/>
      <c r="C1" s="45"/>
      <c r="D1" s="45"/>
      <c r="E1" s="45"/>
      <c r="F1" s="1"/>
    </row>
    <row r="2" spans="1:15" s="39" customFormat="1" ht="21.75" customHeight="1" x14ac:dyDescent="0.25">
      <c r="A2" s="40" t="s">
        <v>58</v>
      </c>
      <c r="B2" s="41"/>
      <c r="C2" s="38"/>
      <c r="D2" s="38"/>
      <c r="E2" s="38"/>
      <c r="F2" s="38"/>
    </row>
    <row r="3" spans="1:15" s="39" customFormat="1" ht="21.75" customHeight="1" x14ac:dyDescent="0.25">
      <c r="A3" s="42" t="s">
        <v>59</v>
      </c>
      <c r="B3" s="43"/>
      <c r="C3" s="38"/>
      <c r="D3" s="38"/>
      <c r="E3" s="38"/>
      <c r="F3" s="38"/>
    </row>
    <row r="4" spans="1:15" x14ac:dyDescent="0.25">
      <c r="A4" s="15" t="s">
        <v>42</v>
      </c>
      <c r="B4" s="14"/>
      <c r="C4" s="1"/>
      <c r="D4" s="1"/>
      <c r="E4" s="1"/>
      <c r="F4" s="1"/>
    </row>
    <row r="5" spans="1:15" ht="12" customHeight="1" x14ac:dyDescent="0.25">
      <c r="A5" s="15" t="s">
        <v>43</v>
      </c>
      <c r="B5" s="26"/>
      <c r="C5" s="26"/>
      <c r="D5" s="26"/>
      <c r="E5" s="26"/>
      <c r="F5" s="26"/>
    </row>
    <row r="6" spans="1:15" ht="18.75" customHeight="1" x14ac:dyDescent="0.25">
      <c r="A6" s="3" t="s">
        <v>67</v>
      </c>
      <c r="B6" s="26"/>
      <c r="C6" s="26"/>
      <c r="D6" s="26"/>
      <c r="E6" s="26"/>
      <c r="F6" s="26"/>
      <c r="H6" s="10"/>
    </row>
    <row r="7" spans="1:15" ht="147" customHeight="1" x14ac:dyDescent="0.25">
      <c r="A7" s="66" t="s">
        <v>86</v>
      </c>
      <c r="B7" s="66"/>
      <c r="C7" s="66"/>
      <c r="D7" s="66"/>
      <c r="E7" s="66"/>
      <c r="F7" s="66"/>
      <c r="G7" s="4"/>
      <c r="H7" s="10"/>
    </row>
    <row r="8" spans="1:15" ht="27.75" customHeight="1" thickBot="1" x14ac:dyDescent="0.3">
      <c r="A8" s="8" t="s">
        <v>96</v>
      </c>
      <c r="B8" s="7" t="s">
        <v>97</v>
      </c>
      <c r="C8" s="31" t="s">
        <v>60</v>
      </c>
      <c r="D8" s="31" t="s">
        <v>61</v>
      </c>
      <c r="E8" s="31" t="s">
        <v>62</v>
      </c>
      <c r="F8" s="31" t="s">
        <v>63</v>
      </c>
      <c r="G8" s="25" t="s">
        <v>10</v>
      </c>
      <c r="H8" s="10"/>
      <c r="J8" s="29" t="s">
        <v>46</v>
      </c>
      <c r="L8" s="29" t="s">
        <v>51</v>
      </c>
      <c r="O8" s="28"/>
    </row>
    <row r="9" spans="1:15" ht="26.25" hidden="1" customHeight="1" thickBot="1" x14ac:dyDescent="0.3">
      <c r="A9" s="32"/>
      <c r="B9" s="33"/>
      <c r="C9" s="35"/>
      <c r="D9" s="35"/>
      <c r="E9" s="35"/>
      <c r="F9" s="35"/>
      <c r="G9" s="23" t="s">
        <v>14</v>
      </c>
      <c r="H9" s="5"/>
      <c r="I9" s="11" t="s">
        <v>47</v>
      </c>
      <c r="J9" s="12">
        <v>28000</v>
      </c>
      <c r="K9" s="22" t="str">
        <f>FIXED(Main,0)</f>
        <v>28,000</v>
      </c>
      <c r="L9" s="12">
        <v>30000</v>
      </c>
      <c r="M9" s="22" t="str">
        <f>FIXED(Main19,0)</f>
        <v>30,000</v>
      </c>
      <c r="N9" s="68" t="s">
        <v>53</v>
      </c>
      <c r="O9" s="67"/>
    </row>
    <row r="10" spans="1:15" ht="37.5" customHeight="1" thickTop="1" thickBot="1" x14ac:dyDescent="0.3">
      <c r="A10" s="74" t="s">
        <v>87</v>
      </c>
      <c r="B10" s="75"/>
      <c r="C10" s="34"/>
      <c r="D10" s="27"/>
      <c r="E10" s="27"/>
      <c r="F10" s="27"/>
      <c r="H10" s="5"/>
      <c r="I10" s="11"/>
      <c r="J10" s="13"/>
      <c r="K10" s="22"/>
      <c r="L10" s="13"/>
      <c r="M10" s="22"/>
      <c r="N10" s="68"/>
      <c r="O10" s="67"/>
    </row>
    <row r="11" spans="1:15" ht="45.75" customHeight="1" thickTop="1" x14ac:dyDescent="0.25">
      <c r="A11" s="16" t="s">
        <v>5</v>
      </c>
      <c r="B11" s="47" t="s">
        <v>65</v>
      </c>
      <c r="C11" s="46">
        <v>0</v>
      </c>
      <c r="D11" s="46">
        <v>0</v>
      </c>
      <c r="E11" s="46">
        <v>0</v>
      </c>
      <c r="F11" s="46">
        <v>0</v>
      </c>
      <c r="G11" s="23" t="s">
        <v>15</v>
      </c>
      <c r="H11" s="5"/>
      <c r="I11" s="11" t="s">
        <v>48</v>
      </c>
      <c r="J11" s="9">
        <v>1000</v>
      </c>
      <c r="K11" s="22" t="str">
        <f>FIXED(ExtraIS,0)</f>
        <v>1,000</v>
      </c>
      <c r="L11" s="9" t="s">
        <v>52</v>
      </c>
      <c r="M11" s="22" t="s">
        <v>52</v>
      </c>
      <c r="N11" s="68"/>
      <c r="O11" s="67"/>
    </row>
    <row r="12" spans="1:15" ht="15" customHeight="1" x14ac:dyDescent="0.25">
      <c r="A12" s="72" t="s">
        <v>68</v>
      </c>
      <c r="B12" s="17" t="s">
        <v>44</v>
      </c>
      <c r="C12" s="48">
        <v>0</v>
      </c>
      <c r="D12" s="48">
        <v>0</v>
      </c>
      <c r="E12" s="48">
        <v>0</v>
      </c>
      <c r="F12" s="48">
        <v>0</v>
      </c>
      <c r="G12" s="23" t="s">
        <v>16</v>
      </c>
      <c r="I12" s="11" t="s">
        <v>49</v>
      </c>
      <c r="J12" s="9">
        <v>146</v>
      </c>
      <c r="K12" s="22" t="str">
        <f>FIXED(CCF_FY,0)</f>
        <v>146</v>
      </c>
      <c r="L12" s="9" t="s">
        <v>52</v>
      </c>
      <c r="M12" s="22" t="s">
        <v>52</v>
      </c>
      <c r="O12" s="67"/>
    </row>
    <row r="13" spans="1:15" ht="15" customHeight="1" x14ac:dyDescent="0.25">
      <c r="A13" s="72"/>
      <c r="B13" s="17" t="s">
        <v>13</v>
      </c>
      <c r="C13" s="48">
        <v>0</v>
      </c>
      <c r="D13" s="48">
        <v>0</v>
      </c>
      <c r="E13" s="48">
        <v>0</v>
      </c>
      <c r="F13" s="48">
        <v>0</v>
      </c>
      <c r="G13" s="23" t="s">
        <v>39</v>
      </c>
      <c r="I13" s="11" t="s">
        <v>50</v>
      </c>
      <c r="J13" s="9">
        <v>23131</v>
      </c>
      <c r="K13" s="22" t="str">
        <f>FIXED(IS_FY,0)</f>
        <v>23,131</v>
      </c>
      <c r="L13" s="9" t="s">
        <v>52</v>
      </c>
      <c r="M13" s="22" t="s">
        <v>52</v>
      </c>
      <c r="O13" s="67"/>
    </row>
    <row r="14" spans="1:15" x14ac:dyDescent="0.25">
      <c r="A14" s="72"/>
      <c r="B14" s="18" t="s">
        <v>3</v>
      </c>
      <c r="C14" s="49">
        <v>0</v>
      </c>
      <c r="D14" s="49">
        <v>0</v>
      </c>
      <c r="E14" s="49">
        <v>0</v>
      </c>
      <c r="F14" s="49">
        <v>0</v>
      </c>
      <c r="G14" s="23" t="s">
        <v>17</v>
      </c>
      <c r="O14" s="67"/>
    </row>
    <row r="15" spans="1:15" x14ac:dyDescent="0.25">
      <c r="A15" s="72"/>
      <c r="B15" s="18" t="s">
        <v>2</v>
      </c>
      <c r="C15" s="49">
        <v>0</v>
      </c>
      <c r="D15" s="49">
        <v>0</v>
      </c>
      <c r="E15" s="49">
        <v>0</v>
      </c>
      <c r="F15" s="49">
        <v>0</v>
      </c>
      <c r="G15" s="23" t="s">
        <v>18</v>
      </c>
      <c r="O15" s="67"/>
    </row>
    <row r="16" spans="1:15" x14ac:dyDescent="0.25">
      <c r="A16" s="72"/>
      <c r="B16" s="18" t="s">
        <v>1</v>
      </c>
      <c r="C16" s="49">
        <v>0</v>
      </c>
      <c r="D16" s="49">
        <v>0</v>
      </c>
      <c r="E16" s="49">
        <v>0</v>
      </c>
      <c r="F16" s="49">
        <v>0</v>
      </c>
      <c r="G16" s="23" t="s">
        <v>19</v>
      </c>
      <c r="O16" s="67"/>
    </row>
    <row r="17" spans="1:15" x14ac:dyDescent="0.25">
      <c r="A17" s="72"/>
      <c r="B17" s="18" t="s">
        <v>45</v>
      </c>
      <c r="C17" s="49">
        <v>0</v>
      </c>
      <c r="D17" s="49">
        <v>0</v>
      </c>
      <c r="E17" s="49">
        <v>0</v>
      </c>
      <c r="F17" s="49">
        <v>0</v>
      </c>
      <c r="G17" s="23" t="s">
        <v>20</v>
      </c>
      <c r="O17" s="67"/>
    </row>
    <row r="18" spans="1:15" x14ac:dyDescent="0.25">
      <c r="A18" s="72"/>
      <c r="B18" s="18" t="s">
        <v>0</v>
      </c>
      <c r="C18" s="49">
        <v>0</v>
      </c>
      <c r="D18" s="49">
        <v>0</v>
      </c>
      <c r="E18" s="49">
        <v>0</v>
      </c>
      <c r="F18" s="49">
        <v>0</v>
      </c>
      <c r="G18" s="23" t="s">
        <v>21</v>
      </c>
      <c r="O18" s="67"/>
    </row>
    <row r="19" spans="1:15" ht="15.75" thickBot="1" x14ac:dyDescent="0.3">
      <c r="A19" s="73"/>
      <c r="B19" s="51" t="s">
        <v>6</v>
      </c>
      <c r="C19" s="50">
        <f>SUM(C12:C18)</f>
        <v>0</v>
      </c>
      <c r="D19" s="50">
        <f>SUM(D12:D18)</f>
        <v>0</v>
      </c>
      <c r="E19" s="50">
        <f>SUM(E12:E18)</f>
        <v>0</v>
      </c>
      <c r="F19" s="50">
        <f>SUM(F12:F18)</f>
        <v>0</v>
      </c>
      <c r="G19" s="23" t="s">
        <v>23</v>
      </c>
      <c r="O19" s="67"/>
    </row>
    <row r="20" spans="1:15" ht="42" customHeight="1" thickTop="1" x14ac:dyDescent="0.25">
      <c r="A20" s="21" t="s">
        <v>4</v>
      </c>
      <c r="B20" s="47" t="s">
        <v>64</v>
      </c>
      <c r="C20" s="46">
        <v>0</v>
      </c>
      <c r="D20" s="46">
        <v>0</v>
      </c>
      <c r="E20" s="46">
        <v>0</v>
      </c>
      <c r="F20" s="46">
        <v>0</v>
      </c>
      <c r="G20" s="23" t="s">
        <v>30</v>
      </c>
      <c r="O20" s="67"/>
    </row>
    <row r="21" spans="1:15" x14ac:dyDescent="0.25">
      <c r="A21" s="69" t="s">
        <v>72</v>
      </c>
      <c r="B21" s="19" t="s">
        <v>44</v>
      </c>
      <c r="C21" s="48">
        <v>0</v>
      </c>
      <c r="D21" s="48">
        <v>0</v>
      </c>
      <c r="E21" s="48">
        <v>0</v>
      </c>
      <c r="F21" s="48">
        <v>0</v>
      </c>
      <c r="G21" s="23" t="s">
        <v>24</v>
      </c>
      <c r="O21" s="67"/>
    </row>
    <row r="22" spans="1:15" x14ac:dyDescent="0.25">
      <c r="A22" s="69"/>
      <c r="B22" s="17" t="s">
        <v>13</v>
      </c>
      <c r="C22" s="48">
        <v>0</v>
      </c>
      <c r="D22" s="48">
        <v>0</v>
      </c>
      <c r="E22" s="48">
        <v>0</v>
      </c>
      <c r="F22" s="48">
        <v>0</v>
      </c>
      <c r="G22" s="23" t="s">
        <v>40</v>
      </c>
      <c r="O22" s="67"/>
    </row>
    <row r="23" spans="1:15" x14ac:dyDescent="0.25">
      <c r="A23" s="70"/>
      <c r="B23" s="20" t="s">
        <v>3</v>
      </c>
      <c r="C23" s="49">
        <v>0</v>
      </c>
      <c r="D23" s="49">
        <v>0</v>
      </c>
      <c r="E23" s="49">
        <v>0</v>
      </c>
      <c r="F23" s="49">
        <v>0</v>
      </c>
      <c r="G23" s="23" t="s">
        <v>25</v>
      </c>
      <c r="O23" s="67"/>
    </row>
    <row r="24" spans="1:15" x14ac:dyDescent="0.25">
      <c r="A24" s="70"/>
      <c r="B24" s="20" t="s">
        <v>2</v>
      </c>
      <c r="C24" s="49">
        <v>0</v>
      </c>
      <c r="D24" s="49">
        <v>0</v>
      </c>
      <c r="E24" s="49">
        <v>0</v>
      </c>
      <c r="F24" s="49">
        <v>0</v>
      </c>
      <c r="G24" s="23" t="s">
        <v>26</v>
      </c>
      <c r="O24" s="67"/>
    </row>
    <row r="25" spans="1:15" x14ac:dyDescent="0.25">
      <c r="A25" s="70"/>
      <c r="B25" s="20" t="s">
        <v>1</v>
      </c>
      <c r="C25" s="49">
        <v>0</v>
      </c>
      <c r="D25" s="49">
        <v>0</v>
      </c>
      <c r="E25" s="49">
        <v>0</v>
      </c>
      <c r="F25" s="49">
        <v>0</v>
      </c>
      <c r="G25" s="23" t="s">
        <v>27</v>
      </c>
      <c r="O25" s="67"/>
    </row>
    <row r="26" spans="1:15" x14ac:dyDescent="0.25">
      <c r="A26" s="70"/>
      <c r="B26" s="20" t="s">
        <v>45</v>
      </c>
      <c r="C26" s="49">
        <v>0</v>
      </c>
      <c r="D26" s="49">
        <v>0</v>
      </c>
      <c r="E26" s="49">
        <v>0</v>
      </c>
      <c r="F26" s="49">
        <v>0</v>
      </c>
      <c r="G26" s="23" t="s">
        <v>28</v>
      </c>
    </row>
    <row r="27" spans="1:15" x14ac:dyDescent="0.25">
      <c r="A27" s="70"/>
      <c r="B27" s="20" t="s">
        <v>0</v>
      </c>
      <c r="C27" s="49">
        <v>0</v>
      </c>
      <c r="D27" s="49">
        <v>0</v>
      </c>
      <c r="E27" s="49">
        <v>0</v>
      </c>
      <c r="F27" s="49">
        <v>0</v>
      </c>
      <c r="G27" s="23" t="s">
        <v>29</v>
      </c>
    </row>
    <row r="28" spans="1:15" ht="15.75" thickBot="1" x14ac:dyDescent="0.3">
      <c r="A28" s="71"/>
      <c r="B28" s="52" t="s">
        <v>7</v>
      </c>
      <c r="C28" s="50">
        <f>SUM(C21:C27)</f>
        <v>0</v>
      </c>
      <c r="D28" s="50">
        <f>SUM(D21:D27)</f>
        <v>0</v>
      </c>
      <c r="E28" s="50">
        <f>SUM(E21:E27)</f>
        <v>0</v>
      </c>
      <c r="F28" s="50">
        <f>SUM(F21:F27)</f>
        <v>0</v>
      </c>
      <c r="G28" s="23" t="s">
        <v>22</v>
      </c>
    </row>
    <row r="29" spans="1:15" ht="45" customHeight="1" thickTop="1" x14ac:dyDescent="0.25">
      <c r="A29" s="16" t="s">
        <v>9</v>
      </c>
      <c r="B29" s="47" t="s">
        <v>66</v>
      </c>
      <c r="C29" s="46">
        <v>0</v>
      </c>
      <c r="D29" s="46">
        <v>0</v>
      </c>
      <c r="E29" s="46">
        <v>0</v>
      </c>
      <c r="F29" s="46">
        <v>0</v>
      </c>
      <c r="G29" s="23" t="s">
        <v>31</v>
      </c>
    </row>
    <row r="30" spans="1:15" x14ac:dyDescent="0.25">
      <c r="A30" s="69" t="s">
        <v>69</v>
      </c>
      <c r="B30" s="17" t="s">
        <v>44</v>
      </c>
      <c r="C30" s="48">
        <v>0</v>
      </c>
      <c r="D30" s="48">
        <v>0</v>
      </c>
      <c r="E30" s="48">
        <v>0</v>
      </c>
      <c r="F30" s="48">
        <v>0</v>
      </c>
      <c r="G30" s="23" t="s">
        <v>32</v>
      </c>
    </row>
    <row r="31" spans="1:15" ht="14.25" customHeight="1" x14ac:dyDescent="0.25">
      <c r="A31" s="69"/>
      <c r="B31" s="17" t="s">
        <v>13</v>
      </c>
      <c r="C31" s="48">
        <v>0</v>
      </c>
      <c r="D31" s="48">
        <v>0</v>
      </c>
      <c r="E31" s="48">
        <v>0</v>
      </c>
      <c r="F31" s="48">
        <v>0</v>
      </c>
      <c r="G31" s="23" t="s">
        <v>41</v>
      </c>
    </row>
    <row r="32" spans="1:15" x14ac:dyDescent="0.25">
      <c r="A32" s="70"/>
      <c r="B32" s="18" t="s">
        <v>3</v>
      </c>
      <c r="C32" s="49">
        <v>0</v>
      </c>
      <c r="D32" s="49">
        <v>0</v>
      </c>
      <c r="E32" s="49">
        <v>0</v>
      </c>
      <c r="F32" s="49">
        <v>0</v>
      </c>
      <c r="G32" s="23" t="s">
        <v>34</v>
      </c>
    </row>
    <row r="33" spans="1:13" x14ac:dyDescent="0.25">
      <c r="A33" s="70"/>
      <c r="B33" s="18" t="s">
        <v>2</v>
      </c>
      <c r="C33" s="49">
        <v>0</v>
      </c>
      <c r="D33" s="49">
        <v>0</v>
      </c>
      <c r="E33" s="49">
        <v>0</v>
      </c>
      <c r="F33" s="49">
        <v>0</v>
      </c>
      <c r="G33" s="23" t="s">
        <v>35</v>
      </c>
    </row>
    <row r="34" spans="1:13" x14ac:dyDescent="0.25">
      <c r="A34" s="70"/>
      <c r="B34" s="18" t="s">
        <v>1</v>
      </c>
      <c r="C34" s="49">
        <v>0</v>
      </c>
      <c r="D34" s="49">
        <v>0</v>
      </c>
      <c r="E34" s="49">
        <v>0</v>
      </c>
      <c r="F34" s="49">
        <v>0</v>
      </c>
      <c r="G34" s="23" t="s">
        <v>36</v>
      </c>
    </row>
    <row r="35" spans="1:13" x14ac:dyDescent="0.25">
      <c r="A35" s="70"/>
      <c r="B35" s="18" t="s">
        <v>45</v>
      </c>
      <c r="C35" s="49">
        <v>0</v>
      </c>
      <c r="D35" s="49">
        <v>0</v>
      </c>
      <c r="E35" s="49">
        <v>0</v>
      </c>
      <c r="F35" s="49">
        <v>0</v>
      </c>
      <c r="G35" s="23" t="s">
        <v>37</v>
      </c>
    </row>
    <row r="36" spans="1:13" x14ac:dyDescent="0.25">
      <c r="A36" s="70"/>
      <c r="B36" s="18" t="s">
        <v>0</v>
      </c>
      <c r="C36" s="49">
        <v>0</v>
      </c>
      <c r="D36" s="49">
        <v>0</v>
      </c>
      <c r="E36" s="49">
        <v>0</v>
      </c>
      <c r="F36" s="49">
        <v>0</v>
      </c>
      <c r="G36" s="23" t="s">
        <v>38</v>
      </c>
    </row>
    <row r="37" spans="1:13" ht="15.75" thickBot="1" x14ac:dyDescent="0.3">
      <c r="A37" s="71"/>
      <c r="B37" s="51" t="s">
        <v>8</v>
      </c>
      <c r="C37" s="50">
        <f>SUM(C30:C36)</f>
        <v>0</v>
      </c>
      <c r="D37" s="50">
        <f>SUM(D30:D36)</f>
        <v>0</v>
      </c>
      <c r="E37" s="50">
        <f>SUM(E30:E36)</f>
        <v>0</v>
      </c>
      <c r="F37" s="50">
        <f>SUM(F30:F36)</f>
        <v>0</v>
      </c>
      <c r="G37" s="23" t="s">
        <v>33</v>
      </c>
    </row>
    <row r="38" spans="1:13" s="57" customFormat="1" ht="26.25" customHeight="1" thickTop="1" thickBot="1" x14ac:dyDescent="0.35">
      <c r="A38" s="53" t="s">
        <v>71</v>
      </c>
      <c r="B38" s="54"/>
      <c r="C38" s="55">
        <f>SUM(C11,C20,C29)</f>
        <v>0</v>
      </c>
      <c r="D38" s="55">
        <f>SUM(D11,D20,D29)</f>
        <v>0</v>
      </c>
      <c r="E38" s="55">
        <f>SUM(E11,E20,E29)</f>
        <v>0</v>
      </c>
      <c r="F38" s="55">
        <f>SUM(F11,F20,F29)</f>
        <v>0</v>
      </c>
      <c r="G38" s="56"/>
    </row>
    <row r="39" spans="1:13" ht="15.75" thickTop="1" x14ac:dyDescent="0.25">
      <c r="A39" s="6"/>
      <c r="G39" s="30"/>
    </row>
    <row r="40" spans="1:13" ht="15" customHeight="1" x14ac:dyDescent="0.25">
      <c r="A40" s="2" t="s">
        <v>98</v>
      </c>
      <c r="D40" s="36"/>
      <c r="E40" s="36"/>
      <c r="F40" s="36"/>
    </row>
    <row r="41" spans="1:13" hidden="1" x14ac:dyDescent="0.25">
      <c r="C41" s="24" t="s">
        <v>54</v>
      </c>
      <c r="D41" s="24"/>
      <c r="E41" s="24"/>
      <c r="F41" s="24" t="s">
        <v>55</v>
      </c>
    </row>
    <row r="42" spans="1:13" ht="14.25" customHeight="1" x14ac:dyDescent="0.25"/>
    <row r="43" spans="1:13" x14ac:dyDescent="0.25">
      <c r="A43" s="65"/>
      <c r="B43" s="65"/>
      <c r="K43" s="23" t="s">
        <v>12</v>
      </c>
      <c r="L43" s="37">
        <v>99999999</v>
      </c>
      <c r="M43" s="30"/>
    </row>
    <row r="44" spans="1:13" x14ac:dyDescent="0.25">
      <c r="K44" s="23" t="s">
        <v>12</v>
      </c>
      <c r="L44" s="30"/>
      <c r="M44" s="30"/>
    </row>
    <row r="45" spans="1:13" x14ac:dyDescent="0.25">
      <c r="K45" s="23" t="s">
        <v>11</v>
      </c>
      <c r="L45" s="30"/>
      <c r="M45" s="30"/>
    </row>
    <row r="46" spans="1:13" x14ac:dyDescent="0.25">
      <c r="K46" s="23" t="s">
        <v>56</v>
      </c>
      <c r="L46" s="37" t="s">
        <v>57</v>
      </c>
    </row>
  </sheetData>
  <dataConsolidate/>
  <mergeCells count="8">
    <mergeCell ref="A43:B43"/>
    <mergeCell ref="A7:F7"/>
    <mergeCell ref="O9:O25"/>
    <mergeCell ref="N9:N11"/>
    <mergeCell ref="A30:A37"/>
    <mergeCell ref="A12:A19"/>
    <mergeCell ref="A21:A28"/>
    <mergeCell ref="A10:B10"/>
  </mergeCells>
  <conditionalFormatting sqref="A39">
    <cfRule type="iconSet" priority="89">
      <iconSet iconSet="3Symbols">
        <cfvo type="percent" val="0"/>
        <cfvo type="percent" val="33"/>
        <cfvo type="percent" val="67"/>
      </iconSet>
    </cfRule>
  </conditionalFormatting>
  <conditionalFormatting sqref="C37 F37">
    <cfRule type="expression" dxfId="17" priority="36">
      <formula>OR(NOT(OR(C37=1,C37=0)),AND(C29&lt;&gt;0,C37&lt;&gt;1))</formula>
    </cfRule>
  </conditionalFormatting>
  <conditionalFormatting sqref="F11">
    <cfRule type="expression" dxfId="16" priority="94">
      <formula>AND(F11=0,F19&lt;&gt;0)</formula>
    </cfRule>
  </conditionalFormatting>
  <conditionalFormatting sqref="C28 C19 F19 F28">
    <cfRule type="expression" dxfId="15" priority="95">
      <formula>OR(NOT(OR(C19=1,C19=0)),AND(C11&lt;&gt;0,C19&lt;&gt;1))</formula>
    </cfRule>
  </conditionalFormatting>
  <conditionalFormatting sqref="F20">
    <cfRule type="expression" dxfId="14" priority="20">
      <formula>AND(F20=0,F28&lt;&gt;0)</formula>
    </cfRule>
  </conditionalFormatting>
  <conditionalFormatting sqref="F29">
    <cfRule type="expression" dxfId="13" priority="19">
      <formula>AND(F29=0,F37&lt;&gt;0)</formula>
    </cfRule>
  </conditionalFormatting>
  <conditionalFormatting sqref="C11">
    <cfRule type="expression" dxfId="12" priority="18">
      <formula>AND(C11=0,C19&lt;&gt;0)</formula>
    </cfRule>
  </conditionalFormatting>
  <conditionalFormatting sqref="C20">
    <cfRule type="expression" dxfId="11" priority="17">
      <formula>AND(C20=0,C28&lt;&gt;0)</formula>
    </cfRule>
  </conditionalFormatting>
  <conditionalFormatting sqref="C29">
    <cfRule type="expression" dxfId="10" priority="16">
      <formula>AND(C29=0,C37&lt;&gt;0)</formula>
    </cfRule>
  </conditionalFormatting>
  <conditionalFormatting sqref="D37">
    <cfRule type="expression" dxfId="9" priority="13">
      <formula>OR(NOT(OR(D37=1,D37=0)),AND(D29&lt;&gt;0,D37&lt;&gt;1))</formula>
    </cfRule>
  </conditionalFormatting>
  <conditionalFormatting sqref="D11">
    <cfRule type="expression" dxfId="8" priority="14">
      <formula>AND(D11=0,D19&lt;&gt;0)</formula>
    </cfRule>
  </conditionalFormatting>
  <conditionalFormatting sqref="D19 D28">
    <cfRule type="expression" dxfId="7" priority="15">
      <formula>OR(NOT(OR(D19=1,D19=0)),AND(D11&lt;&gt;0,D19&lt;&gt;1))</formula>
    </cfRule>
  </conditionalFormatting>
  <conditionalFormatting sqref="D20">
    <cfRule type="expression" dxfId="6" priority="12">
      <formula>AND(D20=0,D28&lt;&gt;0)</formula>
    </cfRule>
  </conditionalFormatting>
  <conditionalFormatting sqref="D29">
    <cfRule type="expression" dxfId="5" priority="11">
      <formula>AND(D29=0,D37&lt;&gt;0)</formula>
    </cfRule>
  </conditionalFormatting>
  <conditionalFormatting sqref="E37">
    <cfRule type="expression" dxfId="4" priority="3">
      <formula>OR(NOT(OR(E37=1,E37=0)),AND(E29&lt;&gt;0,E37&lt;&gt;1))</formula>
    </cfRule>
  </conditionalFormatting>
  <conditionalFormatting sqref="E11">
    <cfRule type="expression" dxfId="3" priority="4">
      <formula>AND(E11=0,E19&lt;&gt;0)</formula>
    </cfRule>
  </conditionalFormatting>
  <conditionalFormatting sqref="E19 E28">
    <cfRule type="expression" dxfId="2" priority="5">
      <formula>OR(NOT(OR(E19=1,E19=0)),AND(E11&lt;&gt;0,E19&lt;&gt;1))</formula>
    </cfRule>
  </conditionalFormatting>
  <conditionalFormatting sqref="E20">
    <cfRule type="expression" dxfId="1" priority="2">
      <formula>AND(E20=0,E28&lt;&gt;0)</formula>
    </cfRule>
  </conditionalFormatting>
  <conditionalFormatting sqref="E29">
    <cfRule type="expression" dxfId="0" priority="1">
      <formula>AND(E29=0,E37&lt;&gt;0)</formula>
    </cfRule>
  </conditionalFormatting>
  <dataValidations count="1">
    <dataValidation type="decimal" allowBlank="1" showInputMessage="1" showErrorMessage="1" error="Please enter percentage figures between 0% and 100%." sqref="C12:F18 C21:F27 C30:F36" xr:uid="{00000000-0002-0000-0000-000000000000}">
      <formula1>0</formula1>
      <formula2>1</formula2>
    </dataValidation>
  </dataValidations>
  <pageMargins left="0.23622047244094491" right="0.23622047244094491" top="0.74803149606299213" bottom="0.74803149606299213" header="0.31496062992125984" footer="0.31496062992125984"/>
  <pageSetup paperSize="9" scale="66" orientation="landscape" r:id="rId1"/>
  <colBreaks count="1" manualBreakCount="1">
    <brk id="7" max="1048575" man="1"/>
  </colBreaks>
  <ignoredErrors>
    <ignoredError sqref="F19 F28 F37 C37 C28 C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FA56-59AA-4BC2-9182-F0F2CFF58C8F}">
  <sheetPr>
    <pageSetUpPr fitToPage="1"/>
  </sheetPr>
  <dimension ref="A1:B19"/>
  <sheetViews>
    <sheetView workbookViewId="0">
      <selection activeCell="C9" sqref="C9"/>
    </sheetView>
  </sheetViews>
  <sheetFormatPr defaultColWidth="9.140625" defaultRowHeight="15" x14ac:dyDescent="0.25"/>
  <cols>
    <col min="1" max="1" width="41" style="58" customWidth="1"/>
    <col min="2" max="2" width="121.5703125" style="58" customWidth="1"/>
    <col min="3" max="16384" width="9.140625" style="61"/>
  </cols>
  <sheetData>
    <row r="1" spans="1:2" ht="35.25" customHeight="1" x14ac:dyDescent="0.25">
      <c r="A1" s="60" t="s">
        <v>82</v>
      </c>
      <c r="B1" s="76" t="s">
        <v>100</v>
      </c>
    </row>
    <row r="3" spans="1:2" ht="27.75" customHeight="1" x14ac:dyDescent="0.25">
      <c r="A3" s="62" t="s">
        <v>73</v>
      </c>
      <c r="B3" s="62" t="s">
        <v>83</v>
      </c>
    </row>
    <row r="4" spans="1:2" ht="39" customHeight="1" x14ac:dyDescent="0.25">
      <c r="A4" s="63" t="s">
        <v>74</v>
      </c>
      <c r="B4" s="59" t="s">
        <v>94</v>
      </c>
    </row>
    <row r="5" spans="1:2" ht="39" customHeight="1" x14ac:dyDescent="0.25">
      <c r="A5" s="63" t="s">
        <v>75</v>
      </c>
      <c r="B5" s="59" t="s">
        <v>84</v>
      </c>
    </row>
    <row r="6" spans="1:2" ht="39" customHeight="1" x14ac:dyDescent="0.25">
      <c r="A6" s="63" t="s">
        <v>76</v>
      </c>
      <c r="B6" s="59" t="s">
        <v>85</v>
      </c>
    </row>
    <row r="8" spans="1:2" ht="30.75" customHeight="1" x14ac:dyDescent="0.25">
      <c r="A8" s="62" t="s">
        <v>81</v>
      </c>
      <c r="B8" s="62" t="s">
        <v>99</v>
      </c>
    </row>
    <row r="9" spans="1:2" ht="129.75" customHeight="1" x14ac:dyDescent="0.25">
      <c r="A9" s="63" t="s">
        <v>77</v>
      </c>
      <c r="B9" s="59" t="s">
        <v>91</v>
      </c>
    </row>
    <row r="10" spans="1:2" ht="86.25" customHeight="1" x14ac:dyDescent="0.25">
      <c r="A10" s="63" t="s">
        <v>78</v>
      </c>
      <c r="B10" s="59" t="s">
        <v>90</v>
      </c>
    </row>
    <row r="11" spans="1:2" ht="114" customHeight="1" x14ac:dyDescent="0.25">
      <c r="A11" s="63" t="s">
        <v>3</v>
      </c>
      <c r="B11" s="59" t="s">
        <v>89</v>
      </c>
    </row>
    <row r="12" spans="1:2" ht="129" customHeight="1" x14ac:dyDescent="0.25">
      <c r="A12" s="63" t="s">
        <v>79</v>
      </c>
      <c r="B12" s="59" t="s">
        <v>92</v>
      </c>
    </row>
    <row r="13" spans="1:2" ht="101.25" customHeight="1" x14ac:dyDescent="0.25">
      <c r="A13" s="63" t="s">
        <v>2</v>
      </c>
      <c r="B13" s="59" t="s">
        <v>88</v>
      </c>
    </row>
    <row r="14" spans="1:2" ht="90.75" customHeight="1" x14ac:dyDescent="0.25">
      <c r="A14" s="63" t="s">
        <v>45</v>
      </c>
      <c r="B14" s="59" t="s">
        <v>93</v>
      </c>
    </row>
    <row r="15" spans="1:2" ht="105" customHeight="1" x14ac:dyDescent="0.25">
      <c r="A15" s="63" t="s">
        <v>80</v>
      </c>
      <c r="B15" s="59" t="s">
        <v>95</v>
      </c>
    </row>
    <row r="19" spans="2:2" x14ac:dyDescent="0.25">
      <c r="B19" s="64"/>
    </row>
  </sheetData>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HEIFspend</vt:lpstr>
      <vt:lpstr>Definitions</vt:lpstr>
      <vt:lpstr>CCF_FY</vt:lpstr>
      <vt:lpstr>datacol</vt:lpstr>
      <vt:lpstr>ExtraIS</vt:lpstr>
      <vt:lpstr>HEI</vt:lpstr>
      <vt:lpstr>IS_FY</vt:lpstr>
      <vt:lpstr>itemname</vt:lpstr>
      <vt:lpstr>Main</vt:lpstr>
      <vt:lpstr>Main19</vt:lpstr>
      <vt:lpstr>message1</vt:lpstr>
      <vt:lpstr>message2</vt:lpstr>
      <vt:lpstr>message3</vt:lpstr>
      <vt:lpstr>Definitions!Print_Area</vt:lpstr>
      <vt:lpstr>HEIFspend!Print_Area</vt:lpstr>
      <vt:lpstr>row</vt:lpstr>
      <vt:lpstr>rowtag</vt:lpstr>
      <vt:lpstr>UKPRN</vt:lpstr>
      <vt:lpstr>value_datacolA</vt:lpstr>
      <vt:lpstr>value_datacolB</vt:lpstr>
      <vt:lpstr>valuerow</vt:lpstr>
      <vt:lpstr>valuetag_1</vt:lpstr>
      <vt:lpstr>valuetag_2</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packwlu</dc:creator>
  <cp:lastModifiedBy>Sacha Ayres [7385]</cp:lastModifiedBy>
  <cp:lastPrinted>2020-06-23T08:17:11Z</cp:lastPrinted>
  <dcterms:created xsi:type="dcterms:W3CDTF">2011-08-01T12:04:27Z</dcterms:created>
  <dcterms:modified xsi:type="dcterms:W3CDTF">2020-06-23T16:03:19Z</dcterms:modified>
</cp:coreProperties>
</file>