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2EAE4A5D-3D20-44B5-9CE9-46BD71D8602D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EM" sheetId="13" r:id="rId1"/>
    <sheet name="ES" sheetId="2" r:id="rId2"/>
    <sheet name="GL" sheetId="3" r:id="rId3"/>
    <sheet name="NE" sheetId="9" r:id="rId4"/>
    <sheet name="NW" sheetId="7" r:id="rId5"/>
    <sheet name="OU" sheetId="6" r:id="rId6"/>
    <sheet name="SE" sheetId="5" r:id="rId7"/>
    <sheet name="SW" sheetId="4" r:id="rId8"/>
    <sheet name="WM" sheetId="11" r:id="rId9"/>
    <sheet name="YH" sheetId="10" r:id="rId10"/>
    <sheet name="code" sheetId="12" state="hidden" r:id="rId11"/>
  </sheets>
  <definedNames>
    <definedName name="_AMO_UniqueIdentifier" hidden="1">"'f7febadb-c9a9-4ab6-9397-694a2f4fce5e'"</definedName>
    <definedName name="EM">EM!$B$9:$E$12</definedName>
    <definedName name="EM_datavars">EM!$A$8:$E$8</definedName>
    <definedName name="ES">ES!$B$9:$E$12</definedName>
    <definedName name="ES_datavars">ES!$A$8:$E$8</definedName>
    <definedName name="GL">GL!$B$9:$E$12</definedName>
    <definedName name="GL_datavars">GL!$A$8:$E$8</definedName>
    <definedName name="NE">NE!$B$9:$E$12</definedName>
    <definedName name="NE_datavars">NE!$A$8:$E$8</definedName>
    <definedName name="NW">NW!$B$9:$E$12</definedName>
    <definedName name="NW_datavars">NW!$A$8:$E$8</definedName>
    <definedName name="OU">OU!$B$9:$E$9</definedName>
    <definedName name="OU_datavars">OU!$A$8:$E$8</definedName>
    <definedName name="_xlnm.Print_Area" localSheetId="0">EM!$B$1:$E$12</definedName>
    <definedName name="_xlnm.Print_Area" localSheetId="1">ES!$B$1:$E$12</definedName>
    <definedName name="_xlnm.Print_Area" localSheetId="2">GL!$B$1:$E$12</definedName>
    <definedName name="_xlnm.Print_Area" localSheetId="3">NE!$B$1:$E$12</definedName>
    <definedName name="_xlnm.Print_Area" localSheetId="4">NW!$B$1:$E$12</definedName>
    <definedName name="_xlnm.Print_Area" localSheetId="5">OU!$B$1:$E$9</definedName>
    <definedName name="_xlnm.Print_Area" localSheetId="6">SE!$B$1:$E$12</definedName>
    <definedName name="_xlnm.Print_Area" localSheetId="7">SW!$B$1:$E$12</definedName>
    <definedName name="_xlnm.Print_Area" localSheetId="8">WM!$B$1:$E$12</definedName>
    <definedName name="_xlnm.Print_Area" localSheetId="9">YH!$B$1:$E$12</definedName>
    <definedName name="SE">SE!$B$9:$E$12</definedName>
    <definedName name="SE_datavars">SE!$A$8:$E$8</definedName>
    <definedName name="SW">SW!$B$9:$E$12</definedName>
    <definedName name="SW_datavars">SW!$A$8:$E$8</definedName>
    <definedName name="WM">WM!$B$9:$E$12</definedName>
    <definedName name="WM_datavars">WM!$A$8:$E$8</definedName>
    <definedName name="YH">YH!$B$9:$E$12</definedName>
    <definedName name="YH_datavars">YH!$A$8:$E$8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10" l="1"/>
  <c r="B2" i="11"/>
  <c r="B2" i="4"/>
  <c r="B2" i="5"/>
  <c r="B2" i="6"/>
  <c r="B2" i="7"/>
  <c r="B2" i="9"/>
  <c r="B2" i="3"/>
  <c r="B2" i="2"/>
  <c r="C27" i="5"/>
  <c r="C50" i="3"/>
  <c r="E21" i="10"/>
  <c r="E11" i="6"/>
  <c r="E20" i="2"/>
  <c r="D11" i="6"/>
  <c r="C15" i="9"/>
  <c r="C21" i="10"/>
  <c r="C11" i="6"/>
  <c r="C20" i="2"/>
  <c r="D25" i="7"/>
  <c r="E22" i="11"/>
  <c r="E25" i="7"/>
  <c r="E19" i="13"/>
  <c r="D15" i="9"/>
  <c r="C22" i="11"/>
  <c r="C25" i="7"/>
  <c r="C19" i="13"/>
  <c r="D50" i="3"/>
  <c r="E25" i="4"/>
  <c r="E15" i="9"/>
  <c r="D21" i="10"/>
  <c r="D20" i="2"/>
  <c r="D19" i="13"/>
  <c r="C25" i="4"/>
  <c r="E27" i="5"/>
  <c r="E50" i="3"/>
  <c r="D25" i="4"/>
  <c r="D27" i="5"/>
  <c r="D22" i="11"/>
</calcChain>
</file>

<file path=xl/sharedStrings.xml><?xml version="1.0" encoding="utf-8"?>
<sst xmlns="http://schemas.openxmlformats.org/spreadsheetml/2006/main" count="285" uniqueCount="168">
  <si>
    <t>West Midlands</t>
  </si>
  <si>
    <t>East Midlands</t>
  </si>
  <si>
    <t>Institution</t>
  </si>
  <si>
    <t>London</t>
  </si>
  <si>
    <t>Open University</t>
  </si>
  <si>
    <t>Yorkshire and the Humber</t>
  </si>
  <si>
    <t>East of England</t>
  </si>
  <si>
    <t>South West</t>
  </si>
  <si>
    <t>South East</t>
  </si>
  <si>
    <t>North West</t>
  </si>
  <si>
    <t>North East</t>
  </si>
  <si>
    <t>%asignlib(gtabf12_);</t>
  </si>
  <si>
    <t>data fin12;</t>
  </si>
  <si>
    <t>set gtabf12_.g12_197751 (keep=UKPRN INSTNAME);</t>
  </si>
  <si>
    <t>if UKPRN in ('10000683', '10037344', '10000473') then delete; /*delete Bicton, Easton and Otley, Aylesbury as no HEIFES12 in-year data*/</t>
  </si>
  <si>
    <t>SORT=put(UKPRN,$sort.);</t>
  </si>
  <si>
    <t>REGCODE=put(UKPRN,$regcode.);</t>
  </si>
  <si>
    <t>run;</t>
  </si>
  <si>
    <t>proc sort data=fin12; by REGCODE SORT; run;</t>
  </si>
  <si>
    <t>%write();</t>
  </si>
  <si>
    <t>Overall total</t>
  </si>
  <si>
    <t>INSTNAME</t>
  </si>
  <si>
    <t>Total research funding</t>
  </si>
  <si>
    <t>All figures in £s</t>
  </si>
  <si>
    <t>UKPRN</t>
  </si>
  <si>
    <t>Knowledge exchange funding</t>
  </si>
  <si>
    <t>Research England</t>
  </si>
  <si>
    <t>R_TOT19</t>
  </si>
  <si>
    <t>KE_TOT19</t>
  </si>
  <si>
    <t>GRANTR19</t>
  </si>
  <si>
    <t>Recurrent grants for 2019-20 by Government region</t>
  </si>
  <si>
    <t>Total recurrent grant 2019-20</t>
  </si>
  <si>
    <t>July 2019</t>
  </si>
  <si>
    <t>Bishop Grosseteste University</t>
  </si>
  <si>
    <t>De Montfort University</t>
  </si>
  <si>
    <t>University of Derby</t>
  </si>
  <si>
    <t>The University of Leicester</t>
  </si>
  <si>
    <t>University of Lincoln</t>
  </si>
  <si>
    <t>Loughborough University</t>
  </si>
  <si>
    <t>University of Northampton, The</t>
  </si>
  <si>
    <t>Nottingham Trent University</t>
  </si>
  <si>
    <t>University of Nottingham, The</t>
  </si>
  <si>
    <t>Anglia Ruskin University Higher Corporation</t>
  </si>
  <si>
    <t>University of Bedfordshire</t>
  </si>
  <si>
    <t>University of Cambridge</t>
  </si>
  <si>
    <t>Cranfield University</t>
  </si>
  <si>
    <t>The University of East Anglia</t>
  </si>
  <si>
    <t>The University of Essex</t>
  </si>
  <si>
    <t>University of Hertfordshire</t>
  </si>
  <si>
    <t>Norwich University of the Arts</t>
  </si>
  <si>
    <t>University of Suffolk</t>
  </si>
  <si>
    <t>Writtle University College</t>
  </si>
  <si>
    <t>University of the Arts, London</t>
  </si>
  <si>
    <t>Birkbeck College</t>
  </si>
  <si>
    <t>Brunel University London</t>
  </si>
  <si>
    <t>City, University of London</t>
  </si>
  <si>
    <t>The Conservatoire for Dance and Drama</t>
  </si>
  <si>
    <t>Courtauld Institute of Art</t>
  </si>
  <si>
    <t>University of East London</t>
  </si>
  <si>
    <t>Goldsmiths' College</t>
  </si>
  <si>
    <t>University of Greenwich</t>
  </si>
  <si>
    <t>Guildhall School of Music &amp; Drama</t>
  </si>
  <si>
    <t>Imperial College of Science, Technology and Medicine</t>
  </si>
  <si>
    <t>Institute of Cancer Research: Royal Cancer Hospital (The)</t>
  </si>
  <si>
    <t>King's College London</t>
  </si>
  <si>
    <t>Kingston University</t>
  </si>
  <si>
    <t>Lamda Limited</t>
  </si>
  <si>
    <t>University College London</t>
  </si>
  <si>
    <t>University of London</t>
  </si>
  <si>
    <t>London Business School</t>
  </si>
  <si>
    <t>London Metropolitan University</t>
  </si>
  <si>
    <t>The London School of Economics and Political Science</t>
  </si>
  <si>
    <t>London School of Hygiene and Tropical Medicine</t>
  </si>
  <si>
    <t>London South Bank University</t>
  </si>
  <si>
    <t>Middlesex University</t>
  </si>
  <si>
    <t>The School of Oriental and African Studies</t>
  </si>
  <si>
    <t>University College of Osteopathy (The)</t>
  </si>
  <si>
    <t>Queen Mary University of London</t>
  </si>
  <si>
    <t>Ravensbourne University London</t>
  </si>
  <si>
    <t>Roehampton University</t>
  </si>
  <si>
    <t>Rose Bruford College of Theatre and Performance</t>
  </si>
  <si>
    <t>Royal Academy of Dramatic Art</t>
  </si>
  <si>
    <t>The Royal Academy of Music</t>
  </si>
  <si>
    <t>The Royal Central School of Speech and Drama</t>
  </si>
  <si>
    <t>Royal College of Art(The)</t>
  </si>
  <si>
    <t>Royal College of Music</t>
  </si>
  <si>
    <t>The Royal Veterinary College</t>
  </si>
  <si>
    <t>St Mary's University, Twickenham</t>
  </si>
  <si>
    <t>St. George's Hospital Medical School</t>
  </si>
  <si>
    <t>Trinity Laban Conservatoire of Music and Dance</t>
  </si>
  <si>
    <t>The University of West London</t>
  </si>
  <si>
    <t>The University of Westminster</t>
  </si>
  <si>
    <t>University of Durham</t>
  </si>
  <si>
    <t>University of Newcastle upon Tyne</t>
  </si>
  <si>
    <t>University of Northumbria at Newcastle</t>
  </si>
  <si>
    <t>University of Sunderland</t>
  </si>
  <si>
    <t>Teesside University</t>
  </si>
  <si>
    <t>The University of Bolton</t>
  </si>
  <si>
    <t>University of Central Lancashire</t>
  </si>
  <si>
    <t>University of Chester</t>
  </si>
  <si>
    <t>The University of Cumbria</t>
  </si>
  <si>
    <t>Edge Hill University</t>
  </si>
  <si>
    <t>The University of Lancaster</t>
  </si>
  <si>
    <t>The University of Liverpool</t>
  </si>
  <si>
    <t>Liverpool Hope University</t>
  </si>
  <si>
    <t>The Liverpool Institute for Performing Arts</t>
  </si>
  <si>
    <t>Liverpool John Moores University</t>
  </si>
  <si>
    <t>Liverpool School of Tropical Medicine</t>
  </si>
  <si>
    <t>The University of Manchester</t>
  </si>
  <si>
    <t>Manchester Metropolitan University</t>
  </si>
  <si>
    <t>Royal Northern College of Music</t>
  </si>
  <si>
    <t>University of Salford, The</t>
  </si>
  <si>
    <t>The Open University</t>
  </si>
  <si>
    <t>University of Brighton</t>
  </si>
  <si>
    <t>Buckinghamshire New University</t>
  </si>
  <si>
    <t>Canterbury Christ Church University</t>
  </si>
  <si>
    <t>The University of Chichester</t>
  </si>
  <si>
    <t>University for the Creative Arts</t>
  </si>
  <si>
    <t>The University of Kent</t>
  </si>
  <si>
    <t>National Film and Television School(The)</t>
  </si>
  <si>
    <t>University of Oxford</t>
  </si>
  <si>
    <t>Oxford Brookes University</t>
  </si>
  <si>
    <t>University of Portsmouth</t>
  </si>
  <si>
    <t>The University of Reading</t>
  </si>
  <si>
    <t>Royal Holloway and Bedford New College</t>
  </si>
  <si>
    <t>Solent University</t>
  </si>
  <si>
    <t>University of Southampton</t>
  </si>
  <si>
    <t>The University of Surrey</t>
  </si>
  <si>
    <t>University of Sussex</t>
  </si>
  <si>
    <t>University of Winchester</t>
  </si>
  <si>
    <t>AECC University College</t>
  </si>
  <si>
    <t>Arts University Bournemouth, the</t>
  </si>
  <si>
    <t>The University of Bath</t>
  </si>
  <si>
    <t>Bath Spa University</t>
  </si>
  <si>
    <t>Bournemouth University</t>
  </si>
  <si>
    <t>University of Bristol</t>
  </si>
  <si>
    <t>University of Exeter</t>
  </si>
  <si>
    <t>Falmouth University</t>
  </si>
  <si>
    <t>University of Gloucestershire</t>
  </si>
  <si>
    <t>Hartpury University</t>
  </si>
  <si>
    <t>University of Plymouth</t>
  </si>
  <si>
    <t>Plymouth College of Art</t>
  </si>
  <si>
    <t>The Royal Agricultural University</t>
  </si>
  <si>
    <t>University of St Mark &amp; St John</t>
  </si>
  <si>
    <t>University of the West of England, Bristol</t>
  </si>
  <si>
    <t>Aston University</t>
  </si>
  <si>
    <t>The University of Birmingham</t>
  </si>
  <si>
    <t>University College Birmingham</t>
  </si>
  <si>
    <t>Birmingham City University</t>
  </si>
  <si>
    <t>Coventry University</t>
  </si>
  <si>
    <t>Harper Adams University</t>
  </si>
  <si>
    <t>University of Keele</t>
  </si>
  <si>
    <t>Newman University</t>
  </si>
  <si>
    <t>Staffordshire University</t>
  </si>
  <si>
    <t>The University of Warwick</t>
  </si>
  <si>
    <t>University of Wolverhampton</t>
  </si>
  <si>
    <t>University of Worcester</t>
  </si>
  <si>
    <t>The University of Bradford</t>
  </si>
  <si>
    <t>The University of Huddersfield</t>
  </si>
  <si>
    <t>The University of Hull</t>
  </si>
  <si>
    <t>The University of Leeds</t>
  </si>
  <si>
    <t>Leeds Arts University</t>
  </si>
  <si>
    <t>Leeds Beckett University</t>
  </si>
  <si>
    <t>Leeds Trinity University</t>
  </si>
  <si>
    <t>The University of Sheffield</t>
  </si>
  <si>
    <t>Sheffield Hallam University</t>
  </si>
  <si>
    <t>University of York</t>
  </si>
  <si>
    <t>York St John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</si>
</sst>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Helvetica"/>
    </font>
    <font>
      <sz val="8"/>
      <name val="Helvetica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2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7" fillId="2" borderId="0" applyNumberFormat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Fill="1"/>
    <xf numFmtId="3" fontId="5" fillId="0" borderId="1" xfId="0" applyNumberFormat="1" applyFont="1" applyBorder="1"/>
    <xf numFmtId="2" fontId="5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6" fillId="0" borderId="2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6" fillId="0" borderId="3" xfId="0" applyFont="1" applyBorder="1"/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0" fontId="7" fillId="2" borderId="0" xfId="3"/>
  </cellXfs>
  <cellStyles count="4">
    <cellStyle name="Neutral" xfId="3" builtinId="28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showGridLines="0" tabSelected="1" zoomScaleNormal="100" workbookViewId="0">
      <pane ySplit="8" topLeftCell="A9" activePane="bottomLeft" state="frozen"/>
      <selection activeCell="D41" sqref="D41"/>
      <selection pane="bottomLeft" activeCell="B1" sqref="B1"/>
    </sheetView>
  </sheetViews>
  <sheetFormatPr defaultColWidth="9.1796875" defaultRowHeight="13.5" x14ac:dyDescent="0.3"/>
  <cols>
    <col min="1" max="1" width="9.1796875" style="2" hidden="1" customWidth="1"/>
    <col min="2" max="2" width="48.54296875" style="2" customWidth="1"/>
    <col min="3" max="5" width="14.26953125" style="2" customWidth="1"/>
    <col min="6" max="16384" width="9.1796875" style="2"/>
  </cols>
  <sheetData>
    <row r="1" spans="1:5" x14ac:dyDescent="0.3">
      <c r="E1" s="9"/>
    </row>
    <row r="2" spans="1:5" ht="15.5" x14ac:dyDescent="0.35">
      <c r="B2" s="1" t="s">
        <v>26</v>
      </c>
      <c r="E2" s="12" t="s">
        <v>32</v>
      </c>
    </row>
    <row r="3" spans="1:5" ht="15.5" x14ac:dyDescent="0.35">
      <c r="B3" s="1" t="s">
        <v>30</v>
      </c>
      <c r="E3" s="9"/>
    </row>
    <row r="4" spans="1:5" x14ac:dyDescent="0.3">
      <c r="E4" s="9"/>
    </row>
    <row r="5" spans="1:5" ht="15.5" x14ac:dyDescent="0.35">
      <c r="B5" s="1" t="s">
        <v>1</v>
      </c>
      <c r="E5" s="4" t="s">
        <v>23</v>
      </c>
    </row>
    <row r="6" spans="1:5" ht="14" thickBot="1" x14ac:dyDescent="0.35">
      <c r="B6" s="3"/>
    </row>
    <row r="7" spans="1:5" ht="45" customHeight="1" x14ac:dyDescent="0.3">
      <c r="B7" s="13" t="s">
        <v>2</v>
      </c>
      <c r="C7" s="14" t="s">
        <v>22</v>
      </c>
      <c r="D7" s="14" t="s">
        <v>25</v>
      </c>
      <c r="E7" s="15" t="s">
        <v>31</v>
      </c>
    </row>
    <row r="8" spans="1:5" ht="14.5" hidden="1" x14ac:dyDescent="0.35">
      <c r="A8" s="22" t="s">
        <v>24</v>
      </c>
      <c r="B8" s="22" t="s">
        <v>21</v>
      </c>
      <c r="C8" s="22" t="s">
        <v>27</v>
      </c>
      <c r="D8" s="22" t="s">
        <v>28</v>
      </c>
      <c r="E8" s="22" t="s">
        <v>29</v>
      </c>
    </row>
    <row r="9" spans="1:5" x14ac:dyDescent="0.3">
      <c r="A9">
        <v>10007811</v>
      </c>
      <c r="B9" s="5" t="s">
        <v>33</v>
      </c>
      <c r="C9" s="6">
        <v>83240</v>
      </c>
      <c r="D9" s="6">
        <v>0</v>
      </c>
      <c r="E9" s="6">
        <v>83240</v>
      </c>
    </row>
    <row r="10" spans="1:5" x14ac:dyDescent="0.3">
      <c r="A10">
        <v>10001883</v>
      </c>
      <c r="B10" s="5" t="s">
        <v>34</v>
      </c>
      <c r="C10" s="6">
        <v>4116836</v>
      </c>
      <c r="D10" s="6">
        <v>793587</v>
      </c>
      <c r="E10" s="6">
        <v>4910423</v>
      </c>
    </row>
    <row r="11" spans="1:5" x14ac:dyDescent="0.3">
      <c r="A11">
        <v>10007851</v>
      </c>
      <c r="B11" s="5" t="s">
        <v>35</v>
      </c>
      <c r="C11" s="6">
        <v>1080997</v>
      </c>
      <c r="D11" s="6">
        <v>1060644</v>
      </c>
      <c r="E11" s="6">
        <v>2141641</v>
      </c>
    </row>
    <row r="12" spans="1:5" x14ac:dyDescent="0.3">
      <c r="A12">
        <v>10007796</v>
      </c>
      <c r="B12" s="5" t="s">
        <v>36</v>
      </c>
      <c r="C12" s="6">
        <v>19751994</v>
      </c>
      <c r="D12" s="6">
        <v>4215447</v>
      </c>
      <c r="E12" s="6">
        <v>23967441</v>
      </c>
    </row>
    <row r="13" spans="1:5" x14ac:dyDescent="0.3">
      <c r="A13">
        <v>10007151</v>
      </c>
      <c r="B13" s="5" t="s">
        <v>37</v>
      </c>
      <c r="C13" s="6">
        <v>3828988</v>
      </c>
      <c r="D13" s="6">
        <v>1214633</v>
      </c>
      <c r="E13" s="6">
        <v>5043621</v>
      </c>
    </row>
    <row r="14" spans="1:5" x14ac:dyDescent="0.3">
      <c r="A14">
        <v>10004113</v>
      </c>
      <c r="B14" s="5" t="s">
        <v>38</v>
      </c>
      <c r="C14" s="6">
        <v>19018328</v>
      </c>
      <c r="D14" s="6">
        <v>4175295</v>
      </c>
      <c r="E14" s="6">
        <v>23193623</v>
      </c>
    </row>
    <row r="15" spans="1:5" x14ac:dyDescent="0.3">
      <c r="A15">
        <v>10007138</v>
      </c>
      <c r="B15" s="5" t="s">
        <v>39</v>
      </c>
      <c r="C15" s="6">
        <v>709132</v>
      </c>
      <c r="D15" s="6">
        <v>678048</v>
      </c>
      <c r="E15" s="6">
        <v>1387180</v>
      </c>
    </row>
    <row r="16" spans="1:5" x14ac:dyDescent="0.3">
      <c r="A16">
        <v>10004797</v>
      </c>
      <c r="B16" s="5" t="s">
        <v>40</v>
      </c>
      <c r="C16" s="6">
        <v>4912001</v>
      </c>
      <c r="D16" s="6">
        <v>1822246</v>
      </c>
      <c r="E16" s="6">
        <v>6734247</v>
      </c>
    </row>
    <row r="17" spans="1:5" x14ac:dyDescent="0.3">
      <c r="A17">
        <v>10007154</v>
      </c>
      <c r="B17" s="5" t="s">
        <v>41</v>
      </c>
      <c r="C17" s="6">
        <v>52172491</v>
      </c>
      <c r="D17" s="6">
        <v>4395000</v>
      </c>
      <c r="E17" s="6">
        <v>56567491</v>
      </c>
    </row>
    <row r="18" spans="1:5" x14ac:dyDescent="0.3">
      <c r="B18" s="5"/>
      <c r="C18" s="6"/>
      <c r="D18" s="6"/>
      <c r="E18" s="6"/>
    </row>
    <row r="19" spans="1:5" ht="14" thickBot="1" x14ac:dyDescent="0.35">
      <c r="B19" s="19" t="s">
        <v>20</v>
      </c>
      <c r="C19" s="20">
        <f ca="1">SUM(INDIRECT(ADDRESS(1,COLUMN())&amp;":"&amp;ADDRESS(ROW()-1,COLUMN())))</f>
        <v>105674007</v>
      </c>
      <c r="D19" s="20">
        <f ca="1">SUM(INDIRECT(ADDRESS(1,COLUMN())&amp;":"&amp;ADDRESS(ROW()-1,COLUMN())))</f>
        <v>18354900</v>
      </c>
      <c r="E19" s="20">
        <f ca="1">SUM(INDIRECT(ADDRESS(1,COLUMN())&amp;":"&amp;ADDRESS(ROW()-1,COLUMN())))</f>
        <v>124028907</v>
      </c>
    </row>
    <row r="20" spans="1:5" x14ac:dyDescent="0.3">
      <c r="B20" s="17"/>
      <c r="C20" s="18"/>
      <c r="D20" s="18"/>
      <c r="E20" s="18"/>
    </row>
    <row r="21" spans="1:5" x14ac:dyDescent="0.3">
      <c r="C21" s="8"/>
      <c r="D21" s="8"/>
      <c r="E21" s="8"/>
    </row>
    <row r="23" spans="1:5" ht="13.5" customHeight="1" x14ac:dyDescent="0.3"/>
  </sheetData>
  <pageMargins left="0.47244094488188981" right="0.4724409448818898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E25"/>
  <sheetViews>
    <sheetView showGridLines="0" topLeftCell="B1" workbookViewId="0">
      <pane ySplit="8" topLeftCell="A9" activePane="bottomLeft" state="frozen"/>
      <selection activeCell="E9" sqref="E9"/>
      <selection pane="bottomLeft" activeCell="B1" sqref="B1"/>
    </sheetView>
  </sheetViews>
  <sheetFormatPr defaultColWidth="9.1796875" defaultRowHeight="13.5" x14ac:dyDescent="0.3"/>
  <cols>
    <col min="1" max="1" width="9.1796875" style="2" hidden="1" customWidth="1"/>
    <col min="2" max="2" width="48.54296875" style="2" customWidth="1"/>
    <col min="3" max="5" width="14.26953125" style="2" customWidth="1"/>
    <col min="6" max="16384" width="9.1796875" style="2"/>
  </cols>
  <sheetData>
    <row r="2" spans="1:5" ht="15.5" x14ac:dyDescent="0.35">
      <c r="B2" s="1" t="str">
        <f>EM!B2</f>
        <v>Research England</v>
      </c>
      <c r="E2" s="12" t="s">
        <v>32</v>
      </c>
    </row>
    <row r="3" spans="1:5" ht="15.5" x14ac:dyDescent="0.35">
      <c r="B3" s="1" t="s">
        <v>30</v>
      </c>
      <c r="E3" s="9"/>
    </row>
    <row r="4" spans="1:5" x14ac:dyDescent="0.3">
      <c r="E4" s="9"/>
    </row>
    <row r="5" spans="1:5" ht="15.5" x14ac:dyDescent="0.35">
      <c r="B5" s="1" t="s">
        <v>5</v>
      </c>
      <c r="E5" s="4" t="s">
        <v>23</v>
      </c>
    </row>
    <row r="6" spans="1:5" ht="14" thickBot="1" x14ac:dyDescent="0.35">
      <c r="B6" s="3"/>
    </row>
    <row r="7" spans="1:5" ht="45" customHeight="1" x14ac:dyDescent="0.3">
      <c r="B7" s="13" t="s">
        <v>2</v>
      </c>
      <c r="C7" s="14" t="s">
        <v>22</v>
      </c>
      <c r="D7" s="14" t="s">
        <v>25</v>
      </c>
      <c r="E7" s="15" t="s">
        <v>31</v>
      </c>
    </row>
    <row r="8" spans="1:5" ht="14.5" hidden="1" x14ac:dyDescent="0.35">
      <c r="A8" s="22" t="s">
        <v>24</v>
      </c>
      <c r="B8" s="22" t="s">
        <v>21</v>
      </c>
      <c r="C8" s="22" t="s">
        <v>27</v>
      </c>
      <c r="D8" s="22" t="s">
        <v>28</v>
      </c>
      <c r="E8" s="22" t="s">
        <v>29</v>
      </c>
    </row>
    <row r="9" spans="1:5" x14ac:dyDescent="0.3">
      <c r="A9">
        <v>10007785</v>
      </c>
      <c r="B9" s="5" t="s">
        <v>157</v>
      </c>
      <c r="C9" s="10">
        <v>3946118</v>
      </c>
      <c r="D9" s="10">
        <v>656082</v>
      </c>
      <c r="E9" s="10">
        <v>4602200</v>
      </c>
    </row>
    <row r="10" spans="1:5" x14ac:dyDescent="0.3">
      <c r="A10">
        <v>10007148</v>
      </c>
      <c r="B10" s="5" t="s">
        <v>158</v>
      </c>
      <c r="C10" s="10">
        <v>5854126</v>
      </c>
      <c r="D10" s="10">
        <v>1333976</v>
      </c>
      <c r="E10" s="10">
        <v>7188102</v>
      </c>
    </row>
    <row r="11" spans="1:5" x14ac:dyDescent="0.3">
      <c r="A11">
        <v>10007149</v>
      </c>
      <c r="B11" s="5" t="s">
        <v>159</v>
      </c>
      <c r="C11" s="10">
        <v>7997854</v>
      </c>
      <c r="D11" s="10">
        <v>1360230</v>
      </c>
      <c r="E11" s="10">
        <v>9358084</v>
      </c>
    </row>
    <row r="12" spans="1:5" x14ac:dyDescent="0.3">
      <c r="A12">
        <v>10007795</v>
      </c>
      <c r="B12" s="5" t="s">
        <v>160</v>
      </c>
      <c r="C12" s="10">
        <v>47001635</v>
      </c>
      <c r="D12" s="10">
        <v>4395000</v>
      </c>
      <c r="E12" s="10">
        <v>51396635</v>
      </c>
    </row>
    <row r="13" spans="1:5" x14ac:dyDescent="0.3">
      <c r="A13">
        <v>10003854</v>
      </c>
      <c r="B13" s="5" t="s">
        <v>161</v>
      </c>
      <c r="C13" s="10">
        <v>0</v>
      </c>
      <c r="D13" s="10">
        <v>0</v>
      </c>
      <c r="E13" s="10">
        <v>0</v>
      </c>
    </row>
    <row r="14" spans="1:5" x14ac:dyDescent="0.3">
      <c r="A14">
        <v>10003861</v>
      </c>
      <c r="B14" s="5" t="s">
        <v>162</v>
      </c>
      <c r="C14" s="10">
        <v>2563937</v>
      </c>
      <c r="D14" s="10">
        <v>2866008</v>
      </c>
      <c r="E14" s="10">
        <v>5429945</v>
      </c>
    </row>
    <row r="15" spans="1:5" x14ac:dyDescent="0.3">
      <c r="A15">
        <v>10003863</v>
      </c>
      <c r="B15" s="5" t="s">
        <v>163</v>
      </c>
      <c r="C15" s="10">
        <v>140728</v>
      </c>
      <c r="D15" s="10">
        <v>0</v>
      </c>
      <c r="E15" s="10">
        <v>140728</v>
      </c>
    </row>
    <row r="16" spans="1:5" x14ac:dyDescent="0.3">
      <c r="A16">
        <v>10007157</v>
      </c>
      <c r="B16" s="5" t="s">
        <v>164</v>
      </c>
      <c r="C16" s="10">
        <v>44979820</v>
      </c>
      <c r="D16" s="10">
        <v>4395000</v>
      </c>
      <c r="E16" s="10">
        <v>49374820</v>
      </c>
    </row>
    <row r="17" spans="1:5" x14ac:dyDescent="0.3">
      <c r="A17">
        <v>10005790</v>
      </c>
      <c r="B17" s="5" t="s">
        <v>165</v>
      </c>
      <c r="C17" s="10">
        <v>5128903</v>
      </c>
      <c r="D17" s="10">
        <v>1159180</v>
      </c>
      <c r="E17" s="10">
        <v>6288083</v>
      </c>
    </row>
    <row r="18" spans="1:5" x14ac:dyDescent="0.3">
      <c r="A18">
        <v>10007167</v>
      </c>
      <c r="B18" s="5" t="s">
        <v>166</v>
      </c>
      <c r="C18" s="10">
        <v>24925787</v>
      </c>
      <c r="D18" s="10">
        <v>4219653</v>
      </c>
      <c r="E18" s="10">
        <v>29145440</v>
      </c>
    </row>
    <row r="19" spans="1:5" x14ac:dyDescent="0.3">
      <c r="A19">
        <v>10007713</v>
      </c>
      <c r="B19" s="5" t="s">
        <v>167</v>
      </c>
      <c r="C19" s="10">
        <v>556683</v>
      </c>
      <c r="D19" s="10">
        <v>0</v>
      </c>
      <c r="E19" s="10">
        <v>556683</v>
      </c>
    </row>
    <row r="20" spans="1:5" x14ac:dyDescent="0.3">
      <c r="B20" s="5"/>
      <c r="C20" s="10"/>
      <c r="D20" s="10"/>
      <c r="E20" s="10"/>
    </row>
    <row r="21" spans="1:5" ht="14" thickBot="1" x14ac:dyDescent="0.35">
      <c r="B21" s="19" t="s">
        <v>20</v>
      </c>
      <c r="C21" s="21">
        <f ca="1">SUM(INDIRECT(ADDRESS(1,COLUMN())&amp;":"&amp;ADDRESS(ROW()-1,COLUMN())))</f>
        <v>143095591</v>
      </c>
      <c r="D21" s="21">
        <f ca="1">SUM(INDIRECT(ADDRESS(1,COLUMN())&amp;":"&amp;ADDRESS(ROW()-1,COLUMN())))</f>
        <v>20385129</v>
      </c>
      <c r="E21" s="21">
        <f ca="1">SUM(INDIRECT(ADDRESS(1,COLUMN())&amp;":"&amp;ADDRESS(ROW()-1,COLUMN())))</f>
        <v>163480720</v>
      </c>
    </row>
    <row r="22" spans="1:5" x14ac:dyDescent="0.3">
      <c r="B22" s="17"/>
      <c r="C22" s="18"/>
      <c r="D22" s="18"/>
      <c r="E22" s="18"/>
    </row>
    <row r="23" spans="1:5" x14ac:dyDescent="0.3">
      <c r="C23" s="7"/>
      <c r="D23" s="7"/>
      <c r="E23" s="7"/>
    </row>
    <row r="25" spans="1:5" x14ac:dyDescent="0.3">
      <c r="C25" s="7"/>
      <c r="D25" s="7"/>
      <c r="E25" s="7"/>
    </row>
  </sheetData>
  <phoneticPr fontId="1" type="noConversion"/>
  <pageMargins left="0.47244094488188981" right="0.4724409448818898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2"/>
  <sheetViews>
    <sheetView workbookViewId="0">
      <selection activeCell="G45" sqref="G45"/>
    </sheetView>
  </sheetViews>
  <sheetFormatPr defaultRowHeight="12.5" x14ac:dyDescent="0.25"/>
  <sheetData>
    <row r="1" spans="1:1" x14ac:dyDescent="0.25">
      <c r="A1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10" spans="1:1" x14ac:dyDescent="0.25">
      <c r="A10" t="s">
        <v>18</v>
      </c>
    </row>
    <row r="12" spans="1:1" x14ac:dyDescent="0.25">
      <c r="A12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22"/>
  <sheetViews>
    <sheetView showGridLines="0" topLeftCell="B1" workbookViewId="0">
      <pane ySplit="8" topLeftCell="A9" activePane="bottomLeft" state="frozen"/>
      <selection activeCell="D41" sqref="D41"/>
      <selection pane="bottomLeft" activeCell="B1" sqref="B1"/>
    </sheetView>
  </sheetViews>
  <sheetFormatPr defaultColWidth="9.1796875" defaultRowHeight="13.5" x14ac:dyDescent="0.3"/>
  <cols>
    <col min="1" max="1" width="9.1796875" style="2" hidden="1" customWidth="1"/>
    <col min="2" max="2" width="48.54296875" style="2" customWidth="1"/>
    <col min="3" max="5" width="14.26953125" style="2" customWidth="1"/>
    <col min="6" max="16384" width="9.1796875" style="2"/>
  </cols>
  <sheetData>
    <row r="2" spans="1:6" ht="15.5" x14ac:dyDescent="0.35">
      <c r="B2" s="1" t="str">
        <f>EM!B2</f>
        <v>Research England</v>
      </c>
      <c r="E2" s="12" t="s">
        <v>32</v>
      </c>
    </row>
    <row r="3" spans="1:6" ht="15.5" x14ac:dyDescent="0.35">
      <c r="B3" s="1" t="s">
        <v>30</v>
      </c>
      <c r="E3" s="9"/>
    </row>
    <row r="4" spans="1:6" x14ac:dyDescent="0.3">
      <c r="E4" s="9"/>
    </row>
    <row r="5" spans="1:6" ht="15.5" x14ac:dyDescent="0.35">
      <c r="B5" s="1" t="s">
        <v>6</v>
      </c>
      <c r="E5" s="4" t="s">
        <v>23</v>
      </c>
    </row>
    <row r="6" spans="1:6" ht="14" thickBot="1" x14ac:dyDescent="0.35">
      <c r="B6" s="3"/>
    </row>
    <row r="7" spans="1:6" ht="45" customHeight="1" x14ac:dyDescent="0.3">
      <c r="B7" s="13" t="s">
        <v>2</v>
      </c>
      <c r="C7" s="14" t="s">
        <v>22</v>
      </c>
      <c r="D7" s="14" t="s">
        <v>25</v>
      </c>
      <c r="E7" s="15" t="s">
        <v>31</v>
      </c>
    </row>
    <row r="8" spans="1:6" ht="14.5" hidden="1" x14ac:dyDescent="0.35">
      <c r="A8" s="22" t="s">
        <v>24</v>
      </c>
      <c r="B8" s="22" t="s">
        <v>21</v>
      </c>
      <c r="C8" s="22" t="s">
        <v>27</v>
      </c>
      <c r="D8" s="22" t="s">
        <v>28</v>
      </c>
      <c r="E8" s="22" t="s">
        <v>29</v>
      </c>
    </row>
    <row r="9" spans="1:6" x14ac:dyDescent="0.3">
      <c r="A9">
        <v>10000291</v>
      </c>
      <c r="B9" s="5" t="s">
        <v>42</v>
      </c>
      <c r="C9" s="6">
        <v>2503403</v>
      </c>
      <c r="D9" s="6">
        <v>3505500</v>
      </c>
      <c r="E9" s="6">
        <v>6008903</v>
      </c>
      <c r="F9" s="9"/>
    </row>
    <row r="10" spans="1:6" x14ac:dyDescent="0.3">
      <c r="A10">
        <v>10007152</v>
      </c>
      <c r="B10" s="5" t="s">
        <v>43</v>
      </c>
      <c r="C10" s="6">
        <v>2486246</v>
      </c>
      <c r="D10" s="6">
        <v>614074</v>
      </c>
      <c r="E10" s="6">
        <v>3100320</v>
      </c>
      <c r="F10" s="9"/>
    </row>
    <row r="11" spans="1:6" x14ac:dyDescent="0.3">
      <c r="A11">
        <v>10007788</v>
      </c>
      <c r="B11" s="5" t="s">
        <v>44</v>
      </c>
      <c r="C11" s="6">
        <v>131618517</v>
      </c>
      <c r="D11" s="6">
        <v>4395000</v>
      </c>
      <c r="E11" s="6">
        <v>136013517</v>
      </c>
      <c r="F11" s="9"/>
    </row>
    <row r="12" spans="1:6" x14ac:dyDescent="0.3">
      <c r="A12">
        <v>10007822</v>
      </c>
      <c r="B12" s="5" t="s">
        <v>45</v>
      </c>
      <c r="C12" s="6">
        <v>10553228</v>
      </c>
      <c r="D12" s="6">
        <v>4197887</v>
      </c>
      <c r="E12" s="6">
        <v>14751115</v>
      </c>
      <c r="F12" s="9"/>
    </row>
    <row r="13" spans="1:6" x14ac:dyDescent="0.3">
      <c r="A13">
        <v>10007789</v>
      </c>
      <c r="B13" s="5" t="s">
        <v>46</v>
      </c>
      <c r="C13" s="6">
        <v>17150271</v>
      </c>
      <c r="D13" s="6">
        <v>3126133</v>
      </c>
      <c r="E13" s="6">
        <v>20276404</v>
      </c>
      <c r="F13" s="9"/>
    </row>
    <row r="14" spans="1:6" x14ac:dyDescent="0.3">
      <c r="A14">
        <v>10007791</v>
      </c>
      <c r="B14" s="5" t="s">
        <v>47</v>
      </c>
      <c r="C14" s="6">
        <v>9216280</v>
      </c>
      <c r="D14" s="6">
        <v>3099616</v>
      </c>
      <c r="E14" s="6">
        <v>12315896</v>
      </c>
      <c r="F14" s="9"/>
    </row>
    <row r="15" spans="1:6" x14ac:dyDescent="0.3">
      <c r="A15">
        <v>10007147</v>
      </c>
      <c r="B15" s="5" t="s">
        <v>48</v>
      </c>
      <c r="C15" s="6">
        <v>4161585</v>
      </c>
      <c r="D15" s="6">
        <v>3855514</v>
      </c>
      <c r="E15" s="6">
        <v>8017099</v>
      </c>
      <c r="F15" s="9"/>
    </row>
    <row r="16" spans="1:6" x14ac:dyDescent="0.3">
      <c r="A16">
        <v>10004775</v>
      </c>
      <c r="B16" s="5" t="s">
        <v>49</v>
      </c>
      <c r="C16" s="6">
        <v>137136</v>
      </c>
      <c r="D16" s="6">
        <v>0</v>
      </c>
      <c r="E16" s="6">
        <v>137136</v>
      </c>
      <c r="F16" s="9"/>
    </row>
    <row r="17" spans="1:6" x14ac:dyDescent="0.3">
      <c r="A17">
        <v>10014001</v>
      </c>
      <c r="B17" s="5" t="s">
        <v>50</v>
      </c>
      <c r="C17" s="6">
        <v>8169</v>
      </c>
      <c r="D17" s="6">
        <v>0</v>
      </c>
      <c r="E17" s="6">
        <v>8169</v>
      </c>
      <c r="F17" s="9"/>
    </row>
    <row r="18" spans="1:6" x14ac:dyDescent="0.3">
      <c r="A18">
        <v>10007657</v>
      </c>
      <c r="B18" s="5" t="s">
        <v>51</v>
      </c>
      <c r="C18" s="6">
        <v>43752</v>
      </c>
      <c r="D18" s="6">
        <v>0</v>
      </c>
      <c r="E18" s="6">
        <v>43752</v>
      </c>
      <c r="F18" s="9"/>
    </row>
    <row r="19" spans="1:6" x14ac:dyDescent="0.3">
      <c r="B19" s="5"/>
      <c r="C19" s="6"/>
      <c r="D19" s="6"/>
      <c r="E19" s="6"/>
      <c r="F19" s="9"/>
    </row>
    <row r="20" spans="1:6" ht="14" thickBot="1" x14ac:dyDescent="0.35">
      <c r="B20" s="19" t="s">
        <v>20</v>
      </c>
      <c r="C20" s="20">
        <f ca="1">SUM(INDIRECT(ADDRESS(1,COLUMN())&amp;":"&amp;ADDRESS(ROW()-1,COLUMN())))</f>
        <v>177878587</v>
      </c>
      <c r="D20" s="20">
        <f ca="1">SUM(INDIRECT(ADDRESS(1,COLUMN())&amp;":"&amp;ADDRESS(ROW()-1,COLUMN())))</f>
        <v>22793724</v>
      </c>
      <c r="E20" s="20">
        <f ca="1">SUM(INDIRECT(ADDRESS(1,COLUMN())&amp;":"&amp;ADDRESS(ROW()-1,COLUMN())))</f>
        <v>200672311</v>
      </c>
    </row>
    <row r="21" spans="1:6" x14ac:dyDescent="0.3">
      <c r="B21" s="17"/>
      <c r="C21" s="18"/>
      <c r="D21" s="18"/>
      <c r="E21" s="18"/>
    </row>
    <row r="22" spans="1:6" x14ac:dyDescent="0.3">
      <c r="C22" s="8"/>
      <c r="D22" s="8"/>
      <c r="E22" s="8"/>
    </row>
  </sheetData>
  <phoneticPr fontId="1" type="noConversion"/>
  <pageMargins left="0.47244094488188981" right="0.4724409448818898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62"/>
  <sheetViews>
    <sheetView showGridLines="0" topLeftCell="B1" zoomScaleNormal="100" workbookViewId="0">
      <pane ySplit="8" topLeftCell="A9" activePane="bottomLeft" state="frozen"/>
      <selection activeCell="E9" sqref="E9"/>
      <selection pane="bottomLeft" activeCell="B1" sqref="B1"/>
    </sheetView>
  </sheetViews>
  <sheetFormatPr defaultColWidth="9.1796875" defaultRowHeight="13.5" x14ac:dyDescent="0.3"/>
  <cols>
    <col min="1" max="1" width="9.1796875" style="2" hidden="1" customWidth="1"/>
    <col min="2" max="2" width="48.54296875" style="2" customWidth="1"/>
    <col min="3" max="5" width="14.26953125" style="2" customWidth="1"/>
    <col min="6" max="16384" width="9.1796875" style="2"/>
  </cols>
  <sheetData>
    <row r="2" spans="1:5" ht="15.5" x14ac:dyDescent="0.35">
      <c r="B2" s="1" t="str">
        <f>EM!B2</f>
        <v>Research England</v>
      </c>
      <c r="E2" s="12" t="s">
        <v>32</v>
      </c>
    </row>
    <row r="3" spans="1:5" ht="15.5" x14ac:dyDescent="0.35">
      <c r="B3" s="1" t="s">
        <v>30</v>
      </c>
      <c r="E3" s="9"/>
    </row>
    <row r="4" spans="1:5" x14ac:dyDescent="0.3">
      <c r="E4" s="9"/>
    </row>
    <row r="5" spans="1:5" ht="15.5" x14ac:dyDescent="0.35">
      <c r="B5" s="1" t="s">
        <v>3</v>
      </c>
      <c r="E5" s="4" t="s">
        <v>23</v>
      </c>
    </row>
    <row r="6" spans="1:5" ht="14" thickBot="1" x14ac:dyDescent="0.35">
      <c r="B6" s="3"/>
    </row>
    <row r="7" spans="1:5" ht="45" customHeight="1" x14ac:dyDescent="0.3">
      <c r="B7" s="13" t="s">
        <v>2</v>
      </c>
      <c r="C7" s="14" t="s">
        <v>22</v>
      </c>
      <c r="D7" s="14" t="s">
        <v>25</v>
      </c>
      <c r="E7" s="15" t="s">
        <v>31</v>
      </c>
    </row>
    <row r="8" spans="1:5" ht="14.5" hidden="1" x14ac:dyDescent="0.35">
      <c r="A8" s="22" t="s">
        <v>24</v>
      </c>
      <c r="B8" s="22" t="s">
        <v>21</v>
      </c>
      <c r="C8" s="22" t="s">
        <v>27</v>
      </c>
      <c r="D8" s="22" t="s">
        <v>28</v>
      </c>
      <c r="E8" s="22" t="s">
        <v>29</v>
      </c>
    </row>
    <row r="9" spans="1:5" x14ac:dyDescent="0.3">
      <c r="A9">
        <v>10007162</v>
      </c>
      <c r="B9" s="5" t="s">
        <v>52</v>
      </c>
      <c r="C9" s="10">
        <v>3704303</v>
      </c>
      <c r="D9" s="10">
        <v>3614014</v>
      </c>
      <c r="E9" s="10">
        <v>7318317</v>
      </c>
    </row>
    <row r="10" spans="1:5" x14ac:dyDescent="0.3">
      <c r="A10">
        <v>10007760</v>
      </c>
      <c r="B10" s="5" t="s">
        <v>53</v>
      </c>
      <c r="C10" s="10">
        <v>10494729</v>
      </c>
      <c r="D10" s="10">
        <v>0</v>
      </c>
      <c r="E10" s="10">
        <v>10494729</v>
      </c>
    </row>
    <row r="11" spans="1:5" x14ac:dyDescent="0.3">
      <c r="A11">
        <v>10000961</v>
      </c>
      <c r="B11" s="5" t="s">
        <v>54</v>
      </c>
      <c r="C11" s="10">
        <v>12007596</v>
      </c>
      <c r="D11" s="10">
        <v>1178447</v>
      </c>
      <c r="E11" s="10">
        <v>13186043</v>
      </c>
    </row>
    <row r="12" spans="1:5" x14ac:dyDescent="0.3">
      <c r="A12">
        <v>10001478</v>
      </c>
      <c r="B12" s="5" t="s">
        <v>55</v>
      </c>
      <c r="C12" s="10">
        <v>11121689</v>
      </c>
      <c r="D12" s="10">
        <v>2140948</v>
      </c>
      <c r="E12" s="10">
        <v>13262637</v>
      </c>
    </row>
    <row r="13" spans="1:5" x14ac:dyDescent="0.3">
      <c r="A13">
        <v>10001653</v>
      </c>
      <c r="B13" s="5" t="s">
        <v>56</v>
      </c>
      <c r="C13" s="10">
        <v>0</v>
      </c>
      <c r="D13" s="10">
        <v>433469</v>
      </c>
      <c r="E13" s="10">
        <v>433469</v>
      </c>
    </row>
    <row r="14" spans="1:5" x14ac:dyDescent="0.3">
      <c r="A14">
        <v>10007761</v>
      </c>
      <c r="B14" s="5" t="s">
        <v>57</v>
      </c>
      <c r="C14" s="10">
        <v>1673234</v>
      </c>
      <c r="D14" s="10">
        <v>0</v>
      </c>
      <c r="E14" s="10">
        <v>1673234</v>
      </c>
    </row>
    <row r="15" spans="1:5" x14ac:dyDescent="0.3">
      <c r="A15">
        <v>10007144</v>
      </c>
      <c r="B15" s="5" t="s">
        <v>58</v>
      </c>
      <c r="C15" s="10">
        <v>2857974</v>
      </c>
      <c r="D15" s="10">
        <v>276463</v>
      </c>
      <c r="E15" s="10">
        <v>3134437</v>
      </c>
    </row>
    <row r="16" spans="1:5" x14ac:dyDescent="0.3">
      <c r="A16">
        <v>10002718</v>
      </c>
      <c r="B16" s="5" t="s">
        <v>59</v>
      </c>
      <c r="C16" s="10">
        <v>6330523</v>
      </c>
      <c r="D16" s="10">
        <v>521288</v>
      </c>
      <c r="E16" s="10">
        <v>6851811</v>
      </c>
    </row>
    <row r="17" spans="1:5" x14ac:dyDescent="0.3">
      <c r="A17">
        <v>10007146</v>
      </c>
      <c r="B17" s="5" t="s">
        <v>60</v>
      </c>
      <c r="C17" s="10">
        <v>3691956</v>
      </c>
      <c r="D17" s="10">
        <v>2224373</v>
      </c>
      <c r="E17" s="10">
        <v>5916329</v>
      </c>
    </row>
    <row r="18" spans="1:5" x14ac:dyDescent="0.3">
      <c r="A18">
        <v>10007825</v>
      </c>
      <c r="B18" s="5" t="s">
        <v>61</v>
      </c>
      <c r="C18" s="10">
        <v>476394</v>
      </c>
      <c r="D18" s="10">
        <v>553418</v>
      </c>
      <c r="E18" s="10">
        <v>1029812</v>
      </c>
    </row>
    <row r="19" spans="1:5" x14ac:dyDescent="0.3">
      <c r="A19">
        <v>10003270</v>
      </c>
      <c r="B19" s="5" t="s">
        <v>62</v>
      </c>
      <c r="C19" s="10">
        <v>98333623</v>
      </c>
      <c r="D19" s="10">
        <v>4395000</v>
      </c>
      <c r="E19" s="10">
        <v>102728623</v>
      </c>
    </row>
    <row r="20" spans="1:5" x14ac:dyDescent="0.3">
      <c r="A20">
        <v>10003324</v>
      </c>
      <c r="B20" s="5" t="s">
        <v>63</v>
      </c>
      <c r="C20" s="10">
        <v>16242136</v>
      </c>
      <c r="D20" s="10">
        <v>2940999</v>
      </c>
      <c r="E20" s="10">
        <v>19183135</v>
      </c>
    </row>
    <row r="21" spans="1:5" x14ac:dyDescent="0.3">
      <c r="A21">
        <v>10003645</v>
      </c>
      <c r="B21" s="5" t="s">
        <v>64</v>
      </c>
      <c r="C21" s="10">
        <v>74535595</v>
      </c>
      <c r="D21" s="10">
        <v>4395000</v>
      </c>
      <c r="E21" s="10">
        <v>78930595</v>
      </c>
    </row>
    <row r="22" spans="1:5" x14ac:dyDescent="0.3">
      <c r="A22">
        <v>10003678</v>
      </c>
      <c r="B22" s="5" t="s">
        <v>65</v>
      </c>
      <c r="C22" s="10">
        <v>3376025</v>
      </c>
      <c r="D22" s="10">
        <v>489907</v>
      </c>
      <c r="E22" s="10">
        <v>3865932</v>
      </c>
    </row>
    <row r="23" spans="1:5" x14ac:dyDescent="0.3">
      <c r="A23">
        <v>10003758</v>
      </c>
      <c r="B23" s="5" t="s">
        <v>66</v>
      </c>
      <c r="C23" s="10">
        <v>0</v>
      </c>
      <c r="D23" s="10">
        <v>1348519</v>
      </c>
      <c r="E23" s="10">
        <v>1348519</v>
      </c>
    </row>
    <row r="24" spans="1:5" x14ac:dyDescent="0.3">
      <c r="A24">
        <v>10007784</v>
      </c>
      <c r="B24" s="5" t="s">
        <v>67</v>
      </c>
      <c r="C24" s="10">
        <v>150211313</v>
      </c>
      <c r="D24" s="10">
        <v>4395000</v>
      </c>
      <c r="E24" s="10">
        <v>154606313</v>
      </c>
    </row>
    <row r="25" spans="1:5" x14ac:dyDescent="0.3">
      <c r="A25">
        <v>10007797</v>
      </c>
      <c r="B25" s="5" t="s">
        <v>68</v>
      </c>
      <c r="C25" s="10">
        <v>8588</v>
      </c>
      <c r="D25" s="10">
        <v>0</v>
      </c>
      <c r="E25" s="10">
        <v>8588</v>
      </c>
    </row>
    <row r="26" spans="1:5" x14ac:dyDescent="0.3">
      <c r="A26">
        <v>10007769</v>
      </c>
      <c r="B26" s="5" t="s">
        <v>69</v>
      </c>
      <c r="C26" s="10">
        <v>3397738</v>
      </c>
      <c r="D26" s="10">
        <v>4294056</v>
      </c>
      <c r="E26" s="10">
        <v>7691794</v>
      </c>
    </row>
    <row r="27" spans="1:5" x14ac:dyDescent="0.3">
      <c r="A27">
        <v>10004048</v>
      </c>
      <c r="B27" s="5" t="s">
        <v>70</v>
      </c>
      <c r="C27" s="10">
        <v>1171141</v>
      </c>
      <c r="D27" s="10">
        <v>835928</v>
      </c>
      <c r="E27" s="10">
        <v>2007069</v>
      </c>
    </row>
    <row r="28" spans="1:5" x14ac:dyDescent="0.3">
      <c r="A28">
        <v>10004063</v>
      </c>
      <c r="B28" s="5" t="s">
        <v>71</v>
      </c>
      <c r="C28" s="10">
        <v>19393014</v>
      </c>
      <c r="D28" s="10">
        <v>4386750</v>
      </c>
      <c r="E28" s="10">
        <v>23779764</v>
      </c>
    </row>
    <row r="29" spans="1:5" x14ac:dyDescent="0.3">
      <c r="A29">
        <v>10007771</v>
      </c>
      <c r="B29" s="5" t="s">
        <v>72</v>
      </c>
      <c r="C29" s="10">
        <v>20654723</v>
      </c>
      <c r="D29" s="10">
        <v>1615985</v>
      </c>
      <c r="E29" s="10">
        <v>22270708</v>
      </c>
    </row>
    <row r="30" spans="1:5" x14ac:dyDescent="0.3">
      <c r="A30">
        <v>10004078</v>
      </c>
      <c r="B30" s="5" t="s">
        <v>73</v>
      </c>
      <c r="C30" s="10">
        <v>2045500</v>
      </c>
      <c r="D30" s="10">
        <v>623736</v>
      </c>
      <c r="E30" s="10">
        <v>2669236</v>
      </c>
    </row>
    <row r="31" spans="1:5" x14ac:dyDescent="0.3">
      <c r="A31">
        <v>10004351</v>
      </c>
      <c r="B31" s="5" t="s">
        <v>74</v>
      </c>
      <c r="C31" s="10">
        <v>4560418</v>
      </c>
      <c r="D31" s="10">
        <v>1788682</v>
      </c>
      <c r="E31" s="10">
        <v>6349100</v>
      </c>
    </row>
    <row r="32" spans="1:5" x14ac:dyDescent="0.3">
      <c r="A32">
        <v>10007780</v>
      </c>
      <c r="B32" s="5" t="s">
        <v>75</v>
      </c>
      <c r="C32" s="10">
        <v>5919067</v>
      </c>
      <c r="D32" s="10">
        <v>522155</v>
      </c>
      <c r="E32" s="10">
        <v>6441222</v>
      </c>
    </row>
    <row r="33" spans="1:5" x14ac:dyDescent="0.3">
      <c r="A33">
        <v>10000936</v>
      </c>
      <c r="B33" s="5" t="s">
        <v>76</v>
      </c>
      <c r="C33" s="10">
        <v>0</v>
      </c>
      <c r="D33" s="10">
        <v>0</v>
      </c>
      <c r="E33" s="10">
        <v>0</v>
      </c>
    </row>
    <row r="34" spans="1:5" x14ac:dyDescent="0.3">
      <c r="A34">
        <v>10007775</v>
      </c>
      <c r="B34" s="5" t="s">
        <v>77</v>
      </c>
      <c r="C34" s="10">
        <v>34000185</v>
      </c>
      <c r="D34" s="10">
        <v>4215439</v>
      </c>
      <c r="E34" s="10">
        <v>38215624</v>
      </c>
    </row>
    <row r="35" spans="1:5" x14ac:dyDescent="0.3">
      <c r="A35">
        <v>10005389</v>
      </c>
      <c r="B35" s="5" t="s">
        <v>78</v>
      </c>
      <c r="C35" s="10">
        <v>0</v>
      </c>
      <c r="D35" s="10">
        <v>0</v>
      </c>
      <c r="E35" s="10">
        <v>0</v>
      </c>
    </row>
    <row r="36" spans="1:5" x14ac:dyDescent="0.3">
      <c r="A36">
        <v>10007776</v>
      </c>
      <c r="B36" s="5" t="s">
        <v>79</v>
      </c>
      <c r="C36" s="10">
        <v>3780571</v>
      </c>
      <c r="D36" s="10">
        <v>517648</v>
      </c>
      <c r="E36" s="10">
        <v>4298219</v>
      </c>
    </row>
    <row r="37" spans="1:5" x14ac:dyDescent="0.3">
      <c r="A37">
        <v>10005523</v>
      </c>
      <c r="B37" s="5" t="s">
        <v>80</v>
      </c>
      <c r="C37" s="10">
        <v>65521</v>
      </c>
      <c r="D37" s="10">
        <v>0</v>
      </c>
      <c r="E37" s="10">
        <v>65521</v>
      </c>
    </row>
    <row r="38" spans="1:5" x14ac:dyDescent="0.3">
      <c r="A38">
        <v>10009292</v>
      </c>
      <c r="B38" s="5" t="s">
        <v>81</v>
      </c>
      <c r="C38" s="10">
        <v>0</v>
      </c>
      <c r="D38" s="10">
        <v>753838</v>
      </c>
      <c r="E38" s="10">
        <v>753838</v>
      </c>
    </row>
    <row r="39" spans="1:5" x14ac:dyDescent="0.3">
      <c r="A39">
        <v>10007835</v>
      </c>
      <c r="B39" s="5" t="s">
        <v>82</v>
      </c>
      <c r="C39" s="10">
        <v>342005</v>
      </c>
      <c r="D39" s="10">
        <v>0</v>
      </c>
      <c r="E39" s="10">
        <v>342005</v>
      </c>
    </row>
    <row r="40" spans="1:5" x14ac:dyDescent="0.3">
      <c r="A40">
        <v>10007816</v>
      </c>
      <c r="B40" s="5" t="s">
        <v>83</v>
      </c>
      <c r="C40" s="10">
        <v>699227</v>
      </c>
      <c r="D40" s="10">
        <v>0</v>
      </c>
      <c r="E40" s="10">
        <v>699227</v>
      </c>
    </row>
    <row r="41" spans="1:5" x14ac:dyDescent="0.3">
      <c r="A41">
        <v>10007777</v>
      </c>
      <c r="B41" s="5" t="s">
        <v>84</v>
      </c>
      <c r="C41" s="10">
        <v>2438756</v>
      </c>
      <c r="D41" s="10">
        <v>382660</v>
      </c>
      <c r="E41" s="10">
        <v>2821416</v>
      </c>
    </row>
    <row r="42" spans="1:5" x14ac:dyDescent="0.3">
      <c r="A42">
        <v>10007778</v>
      </c>
      <c r="B42" s="5" t="s">
        <v>85</v>
      </c>
      <c r="C42" s="10">
        <v>460270</v>
      </c>
      <c r="D42" s="10">
        <v>319910</v>
      </c>
      <c r="E42" s="10">
        <v>780180</v>
      </c>
    </row>
    <row r="43" spans="1:5" x14ac:dyDescent="0.3">
      <c r="A43">
        <v>10007779</v>
      </c>
      <c r="B43" s="5" t="s">
        <v>86</v>
      </c>
      <c r="C43" s="10">
        <v>4767075</v>
      </c>
      <c r="D43" s="10">
        <v>1806928</v>
      </c>
      <c r="E43" s="10">
        <v>6574003</v>
      </c>
    </row>
    <row r="44" spans="1:5" x14ac:dyDescent="0.3">
      <c r="A44">
        <v>10007843</v>
      </c>
      <c r="B44" s="5" t="s">
        <v>87</v>
      </c>
      <c r="C44" s="10">
        <v>507056</v>
      </c>
      <c r="D44" s="10">
        <v>433993</v>
      </c>
      <c r="E44" s="10">
        <v>941049</v>
      </c>
    </row>
    <row r="45" spans="1:5" x14ac:dyDescent="0.3">
      <c r="A45">
        <v>10007782</v>
      </c>
      <c r="B45" s="5" t="s">
        <v>88</v>
      </c>
      <c r="C45" s="10">
        <v>2757986</v>
      </c>
      <c r="D45" s="10">
        <v>576326</v>
      </c>
      <c r="E45" s="10">
        <v>3334312</v>
      </c>
    </row>
    <row r="46" spans="1:5" x14ac:dyDescent="0.3">
      <c r="A46">
        <v>10008017</v>
      </c>
      <c r="B46" s="5" t="s">
        <v>89</v>
      </c>
      <c r="C46" s="10">
        <v>249528</v>
      </c>
      <c r="D46" s="10">
        <v>459627</v>
      </c>
      <c r="E46" s="10">
        <v>709155</v>
      </c>
    </row>
    <row r="47" spans="1:5" x14ac:dyDescent="0.3">
      <c r="A47">
        <v>10006566</v>
      </c>
      <c r="B47" s="5" t="s">
        <v>90</v>
      </c>
      <c r="C47" s="10">
        <v>373241</v>
      </c>
      <c r="D47" s="10">
        <v>404704</v>
      </c>
      <c r="E47" s="10">
        <v>777945</v>
      </c>
    </row>
    <row r="48" spans="1:5" x14ac:dyDescent="0.3">
      <c r="A48">
        <v>10007165</v>
      </c>
      <c r="B48" s="5" t="s">
        <v>91</v>
      </c>
      <c r="C48" s="10">
        <v>4803912</v>
      </c>
      <c r="D48" s="10">
        <v>1012989</v>
      </c>
      <c r="E48" s="10">
        <v>5816901</v>
      </c>
    </row>
    <row r="49" spans="2:5" x14ac:dyDescent="0.3">
      <c r="B49" s="5"/>
      <c r="C49" s="10"/>
      <c r="D49" s="10"/>
      <c r="E49" s="10"/>
    </row>
    <row r="50" spans="2:5" ht="14" thickBot="1" x14ac:dyDescent="0.35">
      <c r="B50" s="19" t="s">
        <v>20</v>
      </c>
      <c r="C50" s="21">
        <f ca="1">SUM(INDIRECT(ADDRESS(1,COLUMN())&amp;":"&amp;ADDRESS(ROW()-1,COLUMN())))</f>
        <v>507452612</v>
      </c>
      <c r="D50" s="21">
        <f ca="1">SUM(INDIRECT(ADDRESS(1,COLUMN())&amp;":"&amp;ADDRESS(ROW()-1,COLUMN())))</f>
        <v>53858199</v>
      </c>
      <c r="E50" s="21">
        <f ca="1">SUM(INDIRECT(ADDRESS(1,COLUMN())&amp;":"&amp;ADDRESS(ROW()-1,COLUMN())))</f>
        <v>561310811</v>
      </c>
    </row>
    <row r="51" spans="2:5" x14ac:dyDescent="0.3">
      <c r="B51" s="17"/>
      <c r="C51" s="18"/>
      <c r="D51" s="18"/>
      <c r="E51" s="18"/>
    </row>
    <row r="52" spans="2:5" x14ac:dyDescent="0.3">
      <c r="C52" s="7"/>
      <c r="D52" s="7"/>
      <c r="E52" s="7"/>
    </row>
    <row r="53" spans="2:5" ht="13.5" customHeight="1" x14ac:dyDescent="0.3"/>
    <row r="54" spans="2:5" ht="13.5" customHeight="1" x14ac:dyDescent="0.3"/>
    <row r="55" spans="2:5" ht="13.5" customHeight="1" x14ac:dyDescent="0.3"/>
    <row r="56" spans="2:5" ht="13.5" customHeight="1" x14ac:dyDescent="0.3"/>
    <row r="57" spans="2:5" ht="13.5" customHeight="1" x14ac:dyDescent="0.3"/>
    <row r="58" spans="2:5" ht="13.5" customHeight="1" x14ac:dyDescent="0.3"/>
    <row r="59" spans="2:5" ht="13.5" customHeight="1" x14ac:dyDescent="0.3"/>
    <row r="60" spans="2:5" ht="13.5" customHeight="1" x14ac:dyDescent="0.3"/>
    <row r="61" spans="2:5" ht="13.5" customHeight="1" x14ac:dyDescent="0.3"/>
    <row r="62" spans="2:5" ht="13.5" customHeight="1" x14ac:dyDescent="0.3"/>
  </sheetData>
  <phoneticPr fontId="1" type="noConversion"/>
  <pageMargins left="0.47244094488188981" right="0.4724409448818898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17"/>
  <sheetViews>
    <sheetView showGridLines="0" topLeftCell="B1" workbookViewId="0">
      <pane ySplit="8" topLeftCell="A9" activePane="bottomLeft" state="frozen"/>
      <selection activeCell="E9" sqref="E9"/>
      <selection pane="bottomLeft" activeCell="B1" sqref="B1"/>
    </sheetView>
  </sheetViews>
  <sheetFormatPr defaultColWidth="9.1796875" defaultRowHeight="13.5" x14ac:dyDescent="0.3"/>
  <cols>
    <col min="1" max="1" width="9.1796875" style="2" hidden="1" customWidth="1"/>
    <col min="2" max="2" width="48.54296875" style="2" customWidth="1"/>
    <col min="3" max="5" width="14.26953125" style="2" customWidth="1"/>
    <col min="6" max="16384" width="9.1796875" style="2"/>
  </cols>
  <sheetData>
    <row r="2" spans="1:5" ht="15.5" x14ac:dyDescent="0.35">
      <c r="B2" s="1" t="str">
        <f>EM!B2</f>
        <v>Research England</v>
      </c>
      <c r="E2" s="12" t="s">
        <v>32</v>
      </c>
    </row>
    <row r="3" spans="1:5" ht="15.5" x14ac:dyDescent="0.35">
      <c r="B3" s="1" t="s">
        <v>30</v>
      </c>
      <c r="E3" s="9"/>
    </row>
    <row r="4" spans="1:5" x14ac:dyDescent="0.3">
      <c r="E4" s="9"/>
    </row>
    <row r="5" spans="1:5" ht="15.5" x14ac:dyDescent="0.35">
      <c r="B5" s="1" t="s">
        <v>10</v>
      </c>
      <c r="E5" s="4" t="s">
        <v>23</v>
      </c>
    </row>
    <row r="6" spans="1:5" ht="14" thickBot="1" x14ac:dyDescent="0.35">
      <c r="B6" s="3"/>
    </row>
    <row r="7" spans="1:5" ht="45" customHeight="1" x14ac:dyDescent="0.3">
      <c r="B7" s="13" t="s">
        <v>2</v>
      </c>
      <c r="C7" s="14" t="s">
        <v>22</v>
      </c>
      <c r="D7" s="14" t="s">
        <v>25</v>
      </c>
      <c r="E7" s="15" t="s">
        <v>31</v>
      </c>
    </row>
    <row r="8" spans="1:5" ht="14.5" hidden="1" x14ac:dyDescent="0.35">
      <c r="A8" s="22" t="s">
        <v>24</v>
      </c>
      <c r="B8" s="22" t="s">
        <v>21</v>
      </c>
      <c r="C8" s="22" t="s">
        <v>27</v>
      </c>
      <c r="D8" s="22" t="s">
        <v>28</v>
      </c>
      <c r="E8" s="22" t="s">
        <v>29</v>
      </c>
    </row>
    <row r="9" spans="1:5" x14ac:dyDescent="0.3">
      <c r="A9">
        <v>10007143</v>
      </c>
      <c r="B9" s="5" t="s">
        <v>92</v>
      </c>
      <c r="C9" s="10">
        <v>26285252</v>
      </c>
      <c r="D9" s="10">
        <v>3099341</v>
      </c>
      <c r="E9" s="10">
        <v>29384593</v>
      </c>
    </row>
    <row r="10" spans="1:5" x14ac:dyDescent="0.3">
      <c r="A10">
        <v>10007799</v>
      </c>
      <c r="B10" s="5" t="s">
        <v>93</v>
      </c>
      <c r="C10" s="10">
        <v>36046046</v>
      </c>
      <c r="D10" s="10">
        <v>4270923</v>
      </c>
      <c r="E10" s="10">
        <v>40316969</v>
      </c>
    </row>
    <row r="11" spans="1:5" x14ac:dyDescent="0.3">
      <c r="A11">
        <v>10001282</v>
      </c>
      <c r="B11" s="5" t="s">
        <v>94</v>
      </c>
      <c r="C11" s="10">
        <v>7163590</v>
      </c>
      <c r="D11" s="10">
        <v>631330</v>
      </c>
      <c r="E11" s="10">
        <v>7794920</v>
      </c>
    </row>
    <row r="12" spans="1:5" x14ac:dyDescent="0.3">
      <c r="A12">
        <v>10007159</v>
      </c>
      <c r="B12" s="5" t="s">
        <v>95</v>
      </c>
      <c r="C12" s="10">
        <v>1423344</v>
      </c>
      <c r="D12" s="10">
        <v>629382</v>
      </c>
      <c r="E12" s="10">
        <v>2052726</v>
      </c>
    </row>
    <row r="13" spans="1:5" x14ac:dyDescent="0.3">
      <c r="A13">
        <v>10007161</v>
      </c>
      <c r="B13" s="5" t="s">
        <v>96</v>
      </c>
      <c r="C13" s="10">
        <v>1645976</v>
      </c>
      <c r="D13" s="10">
        <v>1228851</v>
      </c>
      <c r="E13" s="10">
        <v>2874827</v>
      </c>
    </row>
    <row r="14" spans="1:5" x14ac:dyDescent="0.3">
      <c r="B14" s="5"/>
      <c r="C14" s="10"/>
      <c r="D14" s="10"/>
      <c r="E14" s="10"/>
    </row>
    <row r="15" spans="1:5" ht="14" thickBot="1" x14ac:dyDescent="0.35">
      <c r="B15" s="19" t="s">
        <v>20</v>
      </c>
      <c r="C15" s="21">
        <f ca="1">SUM(INDIRECT(ADDRESS(1,COLUMN())&amp;":"&amp;ADDRESS(ROW()-1,COLUMN())))</f>
        <v>72564208</v>
      </c>
      <c r="D15" s="21">
        <f ca="1">SUM(INDIRECT(ADDRESS(1,COLUMN())&amp;":"&amp;ADDRESS(ROW()-1,COLUMN())))</f>
        <v>9859827</v>
      </c>
      <c r="E15" s="21">
        <f ca="1">SUM(INDIRECT(ADDRESS(1,COLUMN())&amp;":"&amp;ADDRESS(ROW()-1,COLUMN())))</f>
        <v>82424035</v>
      </c>
    </row>
    <row r="16" spans="1:5" x14ac:dyDescent="0.3">
      <c r="B16" s="17"/>
      <c r="C16" s="18"/>
      <c r="D16" s="18"/>
      <c r="E16" s="18"/>
    </row>
    <row r="17" spans="3:5" x14ac:dyDescent="0.3">
      <c r="C17" s="7"/>
      <c r="D17" s="7"/>
      <c r="E17" s="7"/>
    </row>
  </sheetData>
  <phoneticPr fontId="1" type="noConversion"/>
  <pageMargins left="0.47244094488188981" right="0.4724409448818898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E27"/>
  <sheetViews>
    <sheetView showGridLines="0" topLeftCell="B1" workbookViewId="0">
      <pane ySplit="8" topLeftCell="A9" activePane="bottomLeft" state="frozen"/>
      <selection activeCell="E9" sqref="E9"/>
      <selection pane="bottomLeft" activeCell="B1" sqref="B1"/>
    </sheetView>
  </sheetViews>
  <sheetFormatPr defaultColWidth="9.1796875" defaultRowHeight="13.5" x14ac:dyDescent="0.3"/>
  <cols>
    <col min="1" max="1" width="9.1796875" style="2" hidden="1" customWidth="1"/>
    <col min="2" max="2" width="48.54296875" style="2" customWidth="1"/>
    <col min="3" max="5" width="14.26953125" style="2" customWidth="1"/>
    <col min="6" max="16384" width="9.1796875" style="2"/>
  </cols>
  <sheetData>
    <row r="2" spans="1:5" ht="15.5" x14ac:dyDescent="0.35">
      <c r="B2" s="1" t="str">
        <f>EM!B2</f>
        <v>Research England</v>
      </c>
      <c r="E2" s="12" t="s">
        <v>32</v>
      </c>
    </row>
    <row r="3" spans="1:5" ht="15.5" x14ac:dyDescent="0.35">
      <c r="B3" s="1" t="s">
        <v>30</v>
      </c>
      <c r="E3" s="9"/>
    </row>
    <row r="4" spans="1:5" x14ac:dyDescent="0.3">
      <c r="E4" s="9"/>
    </row>
    <row r="5" spans="1:5" ht="15.5" x14ac:dyDescent="0.35">
      <c r="B5" s="1" t="s">
        <v>9</v>
      </c>
      <c r="E5" s="4" t="s">
        <v>23</v>
      </c>
    </row>
    <row r="6" spans="1:5" ht="14" thickBot="1" x14ac:dyDescent="0.35">
      <c r="B6" s="3"/>
    </row>
    <row r="7" spans="1:5" ht="45" customHeight="1" x14ac:dyDescent="0.3">
      <c r="B7" s="13" t="s">
        <v>2</v>
      </c>
      <c r="C7" s="14" t="s">
        <v>22</v>
      </c>
      <c r="D7" s="14" t="s">
        <v>25</v>
      </c>
      <c r="E7" s="15" t="s">
        <v>31</v>
      </c>
    </row>
    <row r="8" spans="1:5" ht="14.5" hidden="1" x14ac:dyDescent="0.35">
      <c r="A8" s="22" t="s">
        <v>24</v>
      </c>
      <c r="B8" s="22" t="s">
        <v>21</v>
      </c>
      <c r="C8" s="22" t="s">
        <v>27</v>
      </c>
      <c r="D8" s="22" t="s">
        <v>28</v>
      </c>
      <c r="E8" s="22" t="s">
        <v>29</v>
      </c>
    </row>
    <row r="9" spans="1:5" x14ac:dyDescent="0.3">
      <c r="A9">
        <v>10006841</v>
      </c>
      <c r="B9" s="5" t="s">
        <v>97</v>
      </c>
      <c r="C9" s="10">
        <v>512016</v>
      </c>
      <c r="D9" s="10">
        <v>0</v>
      </c>
      <c r="E9" s="10">
        <v>512016</v>
      </c>
    </row>
    <row r="10" spans="1:5" x14ac:dyDescent="0.3">
      <c r="A10">
        <v>10007141</v>
      </c>
      <c r="B10" s="5" t="s">
        <v>98</v>
      </c>
      <c r="C10" s="10">
        <v>4181368</v>
      </c>
      <c r="D10" s="10">
        <v>2576361</v>
      </c>
      <c r="E10" s="10">
        <v>6757729</v>
      </c>
    </row>
    <row r="11" spans="1:5" x14ac:dyDescent="0.3">
      <c r="A11">
        <v>10007848</v>
      </c>
      <c r="B11" s="5" t="s">
        <v>99</v>
      </c>
      <c r="C11" s="10">
        <v>1540043</v>
      </c>
      <c r="D11" s="10">
        <v>948169</v>
      </c>
      <c r="E11" s="10">
        <v>2488212</v>
      </c>
    </row>
    <row r="12" spans="1:5" x14ac:dyDescent="0.3">
      <c r="A12">
        <v>10007842</v>
      </c>
      <c r="B12" s="5" t="s">
        <v>100</v>
      </c>
      <c r="C12" s="10">
        <v>275905</v>
      </c>
      <c r="D12" s="10">
        <v>0</v>
      </c>
      <c r="E12" s="10">
        <v>275905</v>
      </c>
    </row>
    <row r="13" spans="1:5" x14ac:dyDescent="0.3">
      <c r="A13">
        <v>10007823</v>
      </c>
      <c r="B13" s="5" t="s">
        <v>101</v>
      </c>
      <c r="C13" s="10">
        <v>1452574</v>
      </c>
      <c r="D13" s="10">
        <v>296258</v>
      </c>
      <c r="E13" s="10">
        <v>1748832</v>
      </c>
    </row>
    <row r="14" spans="1:5" x14ac:dyDescent="0.3">
      <c r="A14">
        <v>10007768</v>
      </c>
      <c r="B14" s="5" t="s">
        <v>102</v>
      </c>
      <c r="C14" s="10">
        <v>21377151</v>
      </c>
      <c r="D14" s="10">
        <v>3505500</v>
      </c>
      <c r="E14" s="10">
        <v>24882651</v>
      </c>
    </row>
    <row r="15" spans="1:5" x14ac:dyDescent="0.3">
      <c r="A15">
        <v>10006842</v>
      </c>
      <c r="B15" s="5" t="s">
        <v>103</v>
      </c>
      <c r="C15" s="10">
        <v>30815098</v>
      </c>
      <c r="D15" s="10">
        <v>4381508</v>
      </c>
      <c r="E15" s="10">
        <v>35196606</v>
      </c>
    </row>
    <row r="16" spans="1:5" x14ac:dyDescent="0.3">
      <c r="A16">
        <v>10003956</v>
      </c>
      <c r="B16" s="5" t="s">
        <v>104</v>
      </c>
      <c r="C16" s="10">
        <v>1147743</v>
      </c>
      <c r="D16" s="10">
        <v>403640</v>
      </c>
      <c r="E16" s="10">
        <v>1551383</v>
      </c>
    </row>
    <row r="17" spans="1:5" x14ac:dyDescent="0.3">
      <c r="A17">
        <v>10003945</v>
      </c>
      <c r="B17" s="5" t="s">
        <v>105</v>
      </c>
      <c r="C17" s="10">
        <v>0</v>
      </c>
      <c r="D17" s="10">
        <v>0</v>
      </c>
      <c r="E17" s="10">
        <v>0</v>
      </c>
    </row>
    <row r="18" spans="1:5" x14ac:dyDescent="0.3">
      <c r="A18">
        <v>10003957</v>
      </c>
      <c r="B18" s="5" t="s">
        <v>106</v>
      </c>
      <c r="C18" s="10">
        <v>6282812</v>
      </c>
      <c r="D18" s="10">
        <v>1263986</v>
      </c>
      <c r="E18" s="10">
        <v>7546798</v>
      </c>
    </row>
    <row r="19" spans="1:5" x14ac:dyDescent="0.3">
      <c r="A19">
        <v>10003958</v>
      </c>
      <c r="B19" s="5" t="s">
        <v>107</v>
      </c>
      <c r="C19" s="10">
        <v>6974893</v>
      </c>
      <c r="D19" s="10">
        <v>3135326</v>
      </c>
      <c r="E19" s="10">
        <v>10110219</v>
      </c>
    </row>
    <row r="20" spans="1:5" x14ac:dyDescent="0.3">
      <c r="A20">
        <v>10007798</v>
      </c>
      <c r="B20" s="5" t="s">
        <v>108</v>
      </c>
      <c r="C20" s="10">
        <v>72758092</v>
      </c>
      <c r="D20" s="10">
        <v>4395000</v>
      </c>
      <c r="E20" s="10">
        <v>77153092</v>
      </c>
    </row>
    <row r="21" spans="1:5" x14ac:dyDescent="0.3">
      <c r="A21">
        <v>10004180</v>
      </c>
      <c r="B21" s="5" t="s">
        <v>109</v>
      </c>
      <c r="C21" s="10">
        <v>7082146</v>
      </c>
      <c r="D21" s="10">
        <v>1220174</v>
      </c>
      <c r="E21" s="10">
        <v>8302320</v>
      </c>
    </row>
    <row r="22" spans="1:5" x14ac:dyDescent="0.3">
      <c r="A22">
        <v>10007837</v>
      </c>
      <c r="B22" s="5" t="s">
        <v>110</v>
      </c>
      <c r="C22" s="10">
        <v>315576</v>
      </c>
      <c r="D22" s="10">
        <v>357033</v>
      </c>
      <c r="E22" s="10">
        <v>672609</v>
      </c>
    </row>
    <row r="23" spans="1:5" x14ac:dyDescent="0.3">
      <c r="A23">
        <v>10007156</v>
      </c>
      <c r="B23" s="5" t="s">
        <v>111</v>
      </c>
      <c r="C23" s="10">
        <v>4234197</v>
      </c>
      <c r="D23" s="10">
        <v>1840155</v>
      </c>
      <c r="E23" s="10">
        <v>6074352</v>
      </c>
    </row>
    <row r="24" spans="1:5" x14ac:dyDescent="0.3">
      <c r="B24" s="5"/>
      <c r="C24" s="10"/>
      <c r="D24" s="10"/>
      <c r="E24" s="10"/>
    </row>
    <row r="25" spans="1:5" ht="14" thickBot="1" x14ac:dyDescent="0.35">
      <c r="B25" s="19" t="s">
        <v>20</v>
      </c>
      <c r="C25" s="21">
        <f ca="1">SUM(INDIRECT(ADDRESS(1,COLUMN())&amp;":"&amp;ADDRESS(ROW()-1,COLUMN())))</f>
        <v>158949614</v>
      </c>
      <c r="D25" s="21">
        <f ca="1">SUM(INDIRECT(ADDRESS(1,COLUMN())&amp;":"&amp;ADDRESS(ROW()-1,COLUMN())))</f>
        <v>24323110</v>
      </c>
      <c r="E25" s="21">
        <f ca="1">SUM(INDIRECT(ADDRESS(1,COLUMN())&amp;":"&amp;ADDRESS(ROW()-1,COLUMN())))</f>
        <v>183272724</v>
      </c>
    </row>
    <row r="26" spans="1:5" x14ac:dyDescent="0.3">
      <c r="B26" s="17"/>
      <c r="C26" s="18"/>
      <c r="D26" s="18"/>
      <c r="E26" s="18"/>
    </row>
    <row r="27" spans="1:5" x14ac:dyDescent="0.3">
      <c r="C27" s="7"/>
      <c r="D27" s="7"/>
      <c r="E27" s="7"/>
    </row>
  </sheetData>
  <phoneticPr fontId="1" type="noConversion"/>
  <pageMargins left="0.47244094488188981" right="0.4724409448818898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E12"/>
  <sheetViews>
    <sheetView showGridLines="0" topLeftCell="B1" workbookViewId="0">
      <pane ySplit="8" topLeftCell="A9" activePane="bottomLeft" state="frozen"/>
      <selection activeCell="E9" sqref="E9"/>
      <selection pane="bottomLeft" activeCell="B1" sqref="B1"/>
    </sheetView>
  </sheetViews>
  <sheetFormatPr defaultColWidth="9.1796875" defaultRowHeight="13.5" x14ac:dyDescent="0.3"/>
  <cols>
    <col min="1" max="1" width="9.1796875" style="2" hidden="1" customWidth="1"/>
    <col min="2" max="2" width="48.54296875" style="2" customWidth="1"/>
    <col min="3" max="5" width="14.26953125" style="2" customWidth="1"/>
    <col min="6" max="16384" width="9.1796875" style="2"/>
  </cols>
  <sheetData>
    <row r="2" spans="1:5" ht="15.5" x14ac:dyDescent="0.35">
      <c r="B2" s="1" t="str">
        <f>EM!B2</f>
        <v>Research England</v>
      </c>
      <c r="E2" s="12" t="s">
        <v>32</v>
      </c>
    </row>
    <row r="3" spans="1:5" ht="15.5" x14ac:dyDescent="0.35">
      <c r="B3" s="1" t="s">
        <v>30</v>
      </c>
      <c r="E3" s="9"/>
    </row>
    <row r="4" spans="1:5" x14ac:dyDescent="0.3">
      <c r="E4" s="9"/>
    </row>
    <row r="5" spans="1:5" ht="15.5" x14ac:dyDescent="0.35">
      <c r="B5" s="1" t="s">
        <v>4</v>
      </c>
      <c r="E5" s="4" t="s">
        <v>23</v>
      </c>
    </row>
    <row r="6" spans="1:5" ht="14" thickBot="1" x14ac:dyDescent="0.35">
      <c r="B6" s="3"/>
    </row>
    <row r="7" spans="1:5" ht="45" customHeight="1" x14ac:dyDescent="0.3">
      <c r="B7" s="13" t="s">
        <v>2</v>
      </c>
      <c r="C7" s="14" t="s">
        <v>22</v>
      </c>
      <c r="D7" s="14" t="s">
        <v>25</v>
      </c>
      <c r="E7" s="15" t="s">
        <v>31</v>
      </c>
    </row>
    <row r="8" spans="1:5" ht="14.5" hidden="1" x14ac:dyDescent="0.35">
      <c r="A8" s="22" t="s">
        <v>24</v>
      </c>
      <c r="B8" s="22" t="s">
        <v>21</v>
      </c>
      <c r="C8" s="22" t="s">
        <v>27</v>
      </c>
      <c r="D8" s="22" t="s">
        <v>28</v>
      </c>
      <c r="E8" s="22" t="s">
        <v>29</v>
      </c>
    </row>
    <row r="9" spans="1:5" x14ac:dyDescent="0.3">
      <c r="A9">
        <v>10007773</v>
      </c>
      <c r="B9" s="11" t="s">
        <v>112</v>
      </c>
      <c r="C9" s="10">
        <v>9370642</v>
      </c>
      <c r="D9" s="10">
        <v>1096020</v>
      </c>
      <c r="E9" s="10">
        <v>10466662</v>
      </c>
    </row>
    <row r="10" spans="1:5" x14ac:dyDescent="0.3">
      <c r="B10" s="11"/>
      <c r="C10" s="10"/>
      <c r="D10" s="10"/>
      <c r="E10" s="10"/>
    </row>
    <row r="11" spans="1:5" ht="14" thickBot="1" x14ac:dyDescent="0.35">
      <c r="B11" s="19" t="s">
        <v>20</v>
      </c>
      <c r="C11" s="21">
        <f ca="1">SUM(INDIRECT(ADDRESS(1,COLUMN())&amp;":"&amp;ADDRESS(ROW()-1,COLUMN())))</f>
        <v>9370642</v>
      </c>
      <c r="D11" s="21">
        <f ca="1">SUM(INDIRECT(ADDRESS(1,COLUMN())&amp;":"&amp;ADDRESS(ROW()-1,COLUMN())))</f>
        <v>1096020</v>
      </c>
      <c r="E11" s="21">
        <f ca="1">SUM(INDIRECT(ADDRESS(1,COLUMN())&amp;":"&amp;ADDRESS(ROW()-1,COLUMN())))</f>
        <v>10466662</v>
      </c>
    </row>
    <row r="12" spans="1:5" x14ac:dyDescent="0.3">
      <c r="B12" s="17"/>
      <c r="C12" s="18"/>
      <c r="D12" s="18"/>
      <c r="E12" s="18"/>
    </row>
  </sheetData>
  <phoneticPr fontId="1" type="noConversion"/>
  <pageMargins left="0.47244094488188981" right="0.4724409448818898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E35"/>
  <sheetViews>
    <sheetView showGridLines="0" topLeftCell="B1" workbookViewId="0">
      <pane ySplit="8" topLeftCell="A9" activePane="bottomLeft" state="frozen"/>
      <selection activeCell="E9" sqref="E9"/>
      <selection pane="bottomLeft" activeCell="B1" sqref="B1"/>
    </sheetView>
  </sheetViews>
  <sheetFormatPr defaultColWidth="9.1796875" defaultRowHeight="13.5" x14ac:dyDescent="0.3"/>
  <cols>
    <col min="1" max="1" width="9.1796875" style="2" hidden="1" customWidth="1"/>
    <col min="2" max="2" width="48.54296875" style="2" customWidth="1"/>
    <col min="3" max="5" width="14.26953125" style="2" customWidth="1"/>
    <col min="6" max="16384" width="9.1796875" style="2"/>
  </cols>
  <sheetData>
    <row r="2" spans="1:5" ht="15.5" x14ac:dyDescent="0.35">
      <c r="B2" s="1" t="str">
        <f>EM!B2</f>
        <v>Research England</v>
      </c>
      <c r="E2" s="12" t="s">
        <v>32</v>
      </c>
    </row>
    <row r="3" spans="1:5" ht="15.5" x14ac:dyDescent="0.35">
      <c r="B3" s="1" t="s">
        <v>30</v>
      </c>
      <c r="E3" s="9"/>
    </row>
    <row r="4" spans="1:5" x14ac:dyDescent="0.3">
      <c r="E4" s="9"/>
    </row>
    <row r="5" spans="1:5" ht="15.5" x14ac:dyDescent="0.35">
      <c r="B5" s="1" t="s">
        <v>8</v>
      </c>
      <c r="E5" s="4" t="s">
        <v>23</v>
      </c>
    </row>
    <row r="6" spans="1:5" ht="14" thickBot="1" x14ac:dyDescent="0.35">
      <c r="B6" s="3"/>
    </row>
    <row r="7" spans="1:5" ht="45" customHeight="1" x14ac:dyDescent="0.3">
      <c r="B7" s="16" t="s">
        <v>2</v>
      </c>
      <c r="C7" s="14" t="s">
        <v>22</v>
      </c>
      <c r="D7" s="14" t="s">
        <v>25</v>
      </c>
      <c r="E7" s="15" t="s">
        <v>31</v>
      </c>
    </row>
    <row r="8" spans="1:5" ht="14.5" hidden="1" x14ac:dyDescent="0.35">
      <c r="A8" s="22" t="s">
        <v>24</v>
      </c>
      <c r="B8" s="22" t="s">
        <v>21</v>
      </c>
      <c r="C8" s="22" t="s">
        <v>27</v>
      </c>
      <c r="D8" s="22" t="s">
        <v>28</v>
      </c>
      <c r="E8" s="22" t="s">
        <v>29</v>
      </c>
    </row>
    <row r="9" spans="1:5" x14ac:dyDescent="0.3">
      <c r="A9">
        <v>10000886</v>
      </c>
      <c r="B9" s="5" t="s">
        <v>113</v>
      </c>
      <c r="C9" s="10">
        <v>5279070</v>
      </c>
      <c r="D9" s="10">
        <v>1290000</v>
      </c>
      <c r="E9" s="10">
        <v>6569070</v>
      </c>
    </row>
    <row r="10" spans="1:5" x14ac:dyDescent="0.3">
      <c r="A10">
        <v>10000975</v>
      </c>
      <c r="B10" s="5" t="s">
        <v>114</v>
      </c>
      <c r="C10" s="10">
        <v>241966</v>
      </c>
      <c r="D10" s="10">
        <v>313433</v>
      </c>
      <c r="E10" s="10">
        <v>555399</v>
      </c>
    </row>
    <row r="11" spans="1:5" x14ac:dyDescent="0.3">
      <c r="A11">
        <v>10001143</v>
      </c>
      <c r="B11" s="5" t="s">
        <v>115</v>
      </c>
      <c r="C11" s="10">
        <v>2289249</v>
      </c>
      <c r="D11" s="10">
        <v>532101</v>
      </c>
      <c r="E11" s="10">
        <v>2821350</v>
      </c>
    </row>
    <row r="12" spans="1:5" x14ac:dyDescent="0.3">
      <c r="A12">
        <v>10007137</v>
      </c>
      <c r="B12" s="5" t="s">
        <v>116</v>
      </c>
      <c r="C12" s="10">
        <v>892332</v>
      </c>
      <c r="D12" s="10">
        <v>277011</v>
      </c>
      <c r="E12" s="10">
        <v>1169343</v>
      </c>
    </row>
    <row r="13" spans="1:5" x14ac:dyDescent="0.3">
      <c r="A13">
        <v>10006427</v>
      </c>
      <c r="B13" s="5" t="s">
        <v>117</v>
      </c>
      <c r="C13" s="10">
        <v>419289</v>
      </c>
      <c r="D13" s="10">
        <v>0</v>
      </c>
      <c r="E13" s="10">
        <v>419289</v>
      </c>
    </row>
    <row r="14" spans="1:5" x14ac:dyDescent="0.3">
      <c r="A14">
        <v>10007150</v>
      </c>
      <c r="B14" s="5" t="s">
        <v>118</v>
      </c>
      <c r="C14" s="10">
        <v>15214839</v>
      </c>
      <c r="D14" s="10">
        <v>1402298</v>
      </c>
      <c r="E14" s="10">
        <v>16617137</v>
      </c>
    </row>
    <row r="15" spans="1:5" x14ac:dyDescent="0.3">
      <c r="A15">
        <v>10004511</v>
      </c>
      <c r="B15" s="5" t="s">
        <v>119</v>
      </c>
      <c r="C15" s="10">
        <v>0</v>
      </c>
      <c r="D15" s="10">
        <v>308120</v>
      </c>
      <c r="E15" s="10">
        <v>308120</v>
      </c>
    </row>
    <row r="16" spans="1:5" x14ac:dyDescent="0.3">
      <c r="A16">
        <v>10007774</v>
      </c>
      <c r="B16" s="5" t="s">
        <v>120</v>
      </c>
      <c r="C16" s="10">
        <v>151832913</v>
      </c>
      <c r="D16" s="10">
        <v>4395000</v>
      </c>
      <c r="E16" s="10">
        <v>156227913</v>
      </c>
    </row>
    <row r="17" spans="1:5" x14ac:dyDescent="0.3">
      <c r="A17">
        <v>10004930</v>
      </c>
      <c r="B17" s="5" t="s">
        <v>121</v>
      </c>
      <c r="C17" s="10">
        <v>5327245</v>
      </c>
      <c r="D17" s="10">
        <v>1213944</v>
      </c>
      <c r="E17" s="10">
        <v>6541189</v>
      </c>
    </row>
    <row r="18" spans="1:5" x14ac:dyDescent="0.3">
      <c r="A18">
        <v>10007155</v>
      </c>
      <c r="B18" s="5" t="s">
        <v>122</v>
      </c>
      <c r="C18" s="10">
        <v>6247839</v>
      </c>
      <c r="D18" s="10">
        <v>1882416</v>
      </c>
      <c r="E18" s="10">
        <v>8130255</v>
      </c>
    </row>
    <row r="19" spans="1:5" x14ac:dyDescent="0.3">
      <c r="A19">
        <v>10007802</v>
      </c>
      <c r="B19" s="5" t="s">
        <v>123</v>
      </c>
      <c r="C19" s="10">
        <v>18822358</v>
      </c>
      <c r="D19" s="10">
        <v>2721512</v>
      </c>
      <c r="E19" s="10">
        <v>21543870</v>
      </c>
    </row>
    <row r="20" spans="1:5" x14ac:dyDescent="0.3">
      <c r="A20">
        <v>10005553</v>
      </c>
      <c r="B20" s="5" t="s">
        <v>124</v>
      </c>
      <c r="C20" s="10">
        <v>13581396</v>
      </c>
      <c r="D20" s="10">
        <v>783231</v>
      </c>
      <c r="E20" s="10">
        <v>14364627</v>
      </c>
    </row>
    <row r="21" spans="1:5" x14ac:dyDescent="0.3">
      <c r="A21">
        <v>10006022</v>
      </c>
      <c r="B21" s="5" t="s">
        <v>125</v>
      </c>
      <c r="C21" s="10">
        <v>178936</v>
      </c>
      <c r="D21" s="10">
        <v>1359840</v>
      </c>
      <c r="E21" s="10">
        <v>1538776</v>
      </c>
    </row>
    <row r="22" spans="1:5" x14ac:dyDescent="0.3">
      <c r="A22">
        <v>10007158</v>
      </c>
      <c r="B22" s="5" t="s">
        <v>126</v>
      </c>
      <c r="C22" s="10">
        <v>48117560</v>
      </c>
      <c r="D22" s="10">
        <v>4395000</v>
      </c>
      <c r="E22" s="10">
        <v>52512560</v>
      </c>
    </row>
    <row r="23" spans="1:5" x14ac:dyDescent="0.3">
      <c r="A23">
        <v>10007160</v>
      </c>
      <c r="B23" s="5" t="s">
        <v>127</v>
      </c>
      <c r="C23" s="10">
        <v>15878453</v>
      </c>
      <c r="D23" s="10">
        <v>4203952</v>
      </c>
      <c r="E23" s="10">
        <v>20082405</v>
      </c>
    </row>
    <row r="24" spans="1:5" x14ac:dyDescent="0.3">
      <c r="A24">
        <v>10007806</v>
      </c>
      <c r="B24" s="5" t="s">
        <v>128</v>
      </c>
      <c r="C24" s="10">
        <v>15623485</v>
      </c>
      <c r="D24" s="10">
        <v>3302406</v>
      </c>
      <c r="E24" s="10">
        <v>18925891</v>
      </c>
    </row>
    <row r="25" spans="1:5" x14ac:dyDescent="0.3">
      <c r="A25">
        <v>10003614</v>
      </c>
      <c r="B25" s="5" t="s">
        <v>129</v>
      </c>
      <c r="C25" s="10">
        <v>881162</v>
      </c>
      <c r="D25" s="10">
        <v>256999</v>
      </c>
      <c r="E25" s="10">
        <v>1138161</v>
      </c>
    </row>
    <row r="26" spans="1:5" x14ac:dyDescent="0.3">
      <c r="B26" s="5"/>
      <c r="C26" s="10"/>
      <c r="D26" s="10"/>
      <c r="E26" s="10"/>
    </row>
    <row r="27" spans="1:5" ht="14" thickBot="1" x14ac:dyDescent="0.35">
      <c r="B27" s="19" t="s">
        <v>20</v>
      </c>
      <c r="C27" s="21">
        <f ca="1">SUM(INDIRECT(ADDRESS(1,COLUMN())&amp;":"&amp;ADDRESS(ROW()-1,COLUMN())))</f>
        <v>300828092</v>
      </c>
      <c r="D27" s="21">
        <f ca="1">SUM(INDIRECT(ADDRESS(1,COLUMN())&amp;":"&amp;ADDRESS(ROW()-1,COLUMN())))</f>
        <v>28637263</v>
      </c>
      <c r="E27" s="21">
        <f ca="1">SUM(INDIRECT(ADDRESS(1,COLUMN())&amp;":"&amp;ADDRESS(ROW()-1,COLUMN())))</f>
        <v>329465355</v>
      </c>
    </row>
    <row r="28" spans="1:5" x14ac:dyDescent="0.3">
      <c r="B28" s="17"/>
      <c r="C28" s="18"/>
      <c r="D28" s="18"/>
      <c r="E28" s="18"/>
    </row>
    <row r="29" spans="1:5" x14ac:dyDescent="0.3">
      <c r="C29" s="7"/>
      <c r="D29" s="7"/>
      <c r="E29" s="7"/>
    </row>
    <row r="30" spans="1:5" ht="13.5" customHeight="1" x14ac:dyDescent="0.3"/>
    <row r="31" spans="1:5" ht="13.5" customHeight="1" x14ac:dyDescent="0.3"/>
    <row r="32" spans="1:5" ht="13.5" customHeight="1" x14ac:dyDescent="0.3"/>
    <row r="33" ht="13.5" customHeight="1" x14ac:dyDescent="0.3"/>
    <row r="34" ht="13.5" customHeight="1" x14ac:dyDescent="0.3"/>
    <row r="35" ht="13.5" customHeight="1" x14ac:dyDescent="0.3"/>
  </sheetData>
  <phoneticPr fontId="1" type="noConversion"/>
  <pageMargins left="0.47244094488188981" right="0.4724409448818898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E30"/>
  <sheetViews>
    <sheetView showGridLines="0" topLeftCell="B1" workbookViewId="0">
      <pane ySplit="8" topLeftCell="A9" activePane="bottomLeft" state="frozen"/>
      <selection activeCell="E9" sqref="E9"/>
      <selection pane="bottomLeft" activeCell="B1" sqref="B1"/>
    </sheetView>
  </sheetViews>
  <sheetFormatPr defaultColWidth="9.1796875" defaultRowHeight="13.5" x14ac:dyDescent="0.3"/>
  <cols>
    <col min="1" max="1" width="9.1796875" style="2" hidden="1" customWidth="1"/>
    <col min="2" max="2" width="48.54296875" style="2" customWidth="1"/>
    <col min="3" max="5" width="14.26953125" style="2" customWidth="1"/>
    <col min="6" max="16384" width="9.1796875" style="2"/>
  </cols>
  <sheetData>
    <row r="2" spans="1:5" ht="15.5" x14ac:dyDescent="0.35">
      <c r="B2" s="1" t="str">
        <f>EM!B2</f>
        <v>Research England</v>
      </c>
      <c r="E2" s="12" t="s">
        <v>32</v>
      </c>
    </row>
    <row r="3" spans="1:5" ht="15.5" x14ac:dyDescent="0.35">
      <c r="B3" s="1" t="s">
        <v>30</v>
      </c>
      <c r="E3" s="9"/>
    </row>
    <row r="4" spans="1:5" x14ac:dyDescent="0.3">
      <c r="E4" s="9"/>
    </row>
    <row r="5" spans="1:5" ht="15.5" x14ac:dyDescent="0.35">
      <c r="B5" s="1" t="s">
        <v>7</v>
      </c>
      <c r="E5" s="4" t="s">
        <v>23</v>
      </c>
    </row>
    <row r="6" spans="1:5" ht="14" thickBot="1" x14ac:dyDescent="0.35">
      <c r="B6" s="3"/>
    </row>
    <row r="7" spans="1:5" ht="45" customHeight="1" x14ac:dyDescent="0.3">
      <c r="B7" s="13" t="s">
        <v>2</v>
      </c>
      <c r="C7" s="14" t="s">
        <v>22</v>
      </c>
      <c r="D7" s="14" t="s">
        <v>25</v>
      </c>
      <c r="E7" s="15" t="s">
        <v>31</v>
      </c>
    </row>
    <row r="8" spans="1:5" ht="14.5" hidden="1" x14ac:dyDescent="0.35">
      <c r="A8" s="22" t="s">
        <v>24</v>
      </c>
      <c r="B8" s="22" t="s">
        <v>21</v>
      </c>
      <c r="C8" s="22" t="s">
        <v>27</v>
      </c>
      <c r="D8" s="22" t="s">
        <v>28</v>
      </c>
      <c r="E8" s="22" t="s">
        <v>29</v>
      </c>
    </row>
    <row r="9" spans="1:5" x14ac:dyDescent="0.3">
      <c r="A9">
        <v>10000163</v>
      </c>
      <c r="B9" s="5" t="s">
        <v>130</v>
      </c>
      <c r="C9" s="10">
        <v>3492</v>
      </c>
      <c r="D9" s="10">
        <v>0</v>
      </c>
      <c r="E9" s="10">
        <v>3492</v>
      </c>
    </row>
    <row r="10" spans="1:5" x14ac:dyDescent="0.3">
      <c r="A10">
        <v>10000385</v>
      </c>
      <c r="B10" s="5" t="s">
        <v>131</v>
      </c>
      <c r="C10" s="10">
        <v>128627</v>
      </c>
      <c r="D10" s="10">
        <v>0</v>
      </c>
      <c r="E10" s="10">
        <v>128627</v>
      </c>
    </row>
    <row r="11" spans="1:5" x14ac:dyDescent="0.3">
      <c r="A11">
        <v>10007850</v>
      </c>
      <c r="B11" s="5" t="s">
        <v>132</v>
      </c>
      <c r="C11" s="10">
        <v>18681044</v>
      </c>
      <c r="D11" s="10">
        <v>1596981</v>
      </c>
      <c r="E11" s="10">
        <v>20278025</v>
      </c>
    </row>
    <row r="12" spans="1:5" x14ac:dyDescent="0.3">
      <c r="A12">
        <v>10000571</v>
      </c>
      <c r="B12" s="5" t="s">
        <v>133</v>
      </c>
      <c r="C12" s="10">
        <v>1136994</v>
      </c>
      <c r="D12" s="10">
        <v>0</v>
      </c>
      <c r="E12" s="10">
        <v>1136994</v>
      </c>
    </row>
    <row r="13" spans="1:5" x14ac:dyDescent="0.3">
      <c r="A13">
        <v>10000824</v>
      </c>
      <c r="B13" s="5" t="s">
        <v>134</v>
      </c>
      <c r="C13" s="10">
        <v>3345253</v>
      </c>
      <c r="D13" s="10">
        <v>631189</v>
      </c>
      <c r="E13" s="10">
        <v>3976442</v>
      </c>
    </row>
    <row r="14" spans="1:5" x14ac:dyDescent="0.3">
      <c r="A14">
        <v>10007786</v>
      </c>
      <c r="B14" s="5" t="s">
        <v>135</v>
      </c>
      <c r="C14" s="10">
        <v>49505717</v>
      </c>
      <c r="D14" s="10">
        <v>4395000</v>
      </c>
      <c r="E14" s="10">
        <v>53900717</v>
      </c>
    </row>
    <row r="15" spans="1:5" x14ac:dyDescent="0.3">
      <c r="A15">
        <v>10007792</v>
      </c>
      <c r="B15" s="5" t="s">
        <v>136</v>
      </c>
      <c r="C15" s="10">
        <v>26263054</v>
      </c>
      <c r="D15" s="10">
        <v>3836908</v>
      </c>
      <c r="E15" s="10">
        <v>30099962</v>
      </c>
    </row>
    <row r="16" spans="1:5" x14ac:dyDescent="0.3">
      <c r="A16">
        <v>10008640</v>
      </c>
      <c r="B16" s="5" t="s">
        <v>137</v>
      </c>
      <c r="C16" s="10">
        <v>426910</v>
      </c>
      <c r="D16" s="10">
        <v>0</v>
      </c>
      <c r="E16" s="10">
        <v>426910</v>
      </c>
    </row>
    <row r="17" spans="1:5" x14ac:dyDescent="0.3">
      <c r="A17">
        <v>10007145</v>
      </c>
      <c r="B17" s="5" t="s">
        <v>138</v>
      </c>
      <c r="C17" s="10">
        <v>799568</v>
      </c>
      <c r="D17" s="10">
        <v>481214</v>
      </c>
      <c r="E17" s="10">
        <v>1280782</v>
      </c>
    </row>
    <row r="18" spans="1:5" x14ac:dyDescent="0.3">
      <c r="A18">
        <v>10080811</v>
      </c>
      <c r="B18" s="5" t="s">
        <v>139</v>
      </c>
      <c r="C18" s="10">
        <v>0</v>
      </c>
      <c r="D18" s="10">
        <v>255958</v>
      </c>
      <c r="E18" s="10">
        <v>255958</v>
      </c>
    </row>
    <row r="19" spans="1:5" x14ac:dyDescent="0.3">
      <c r="A19">
        <v>10007801</v>
      </c>
      <c r="B19" s="5" t="s">
        <v>140</v>
      </c>
      <c r="C19" s="10">
        <v>8832542</v>
      </c>
      <c r="D19" s="10">
        <v>2151228</v>
      </c>
      <c r="E19" s="10">
        <v>10983770</v>
      </c>
    </row>
    <row r="20" spans="1:5" x14ac:dyDescent="0.3">
      <c r="A20">
        <v>10005127</v>
      </c>
      <c r="B20" s="5" t="s">
        <v>141</v>
      </c>
      <c r="C20" s="10">
        <v>0</v>
      </c>
      <c r="D20" s="10">
        <v>0</v>
      </c>
      <c r="E20" s="10">
        <v>0</v>
      </c>
    </row>
    <row r="21" spans="1:5" x14ac:dyDescent="0.3">
      <c r="A21">
        <v>10005545</v>
      </c>
      <c r="B21" s="5" t="s">
        <v>142</v>
      </c>
      <c r="C21" s="10">
        <v>54658</v>
      </c>
      <c r="D21" s="10">
        <v>264129</v>
      </c>
      <c r="E21" s="10">
        <v>318787</v>
      </c>
    </row>
    <row r="22" spans="1:5" x14ac:dyDescent="0.3">
      <c r="A22">
        <v>10037449</v>
      </c>
      <c r="B22" s="5" t="s">
        <v>143</v>
      </c>
      <c r="C22" s="10">
        <v>2700</v>
      </c>
      <c r="D22" s="10">
        <v>0</v>
      </c>
      <c r="E22" s="10">
        <v>2700</v>
      </c>
    </row>
    <row r="23" spans="1:5" x14ac:dyDescent="0.3">
      <c r="A23">
        <v>10007164</v>
      </c>
      <c r="B23" s="5" t="s">
        <v>144</v>
      </c>
      <c r="C23" s="10">
        <v>5889514</v>
      </c>
      <c r="D23" s="10">
        <v>1767176</v>
      </c>
      <c r="E23" s="10">
        <v>7656690</v>
      </c>
    </row>
    <row r="24" spans="1:5" x14ac:dyDescent="0.3">
      <c r="B24" s="5"/>
      <c r="C24" s="10"/>
      <c r="D24" s="10"/>
      <c r="E24" s="10"/>
    </row>
    <row r="25" spans="1:5" ht="14" thickBot="1" x14ac:dyDescent="0.35">
      <c r="B25" s="19" t="s">
        <v>20</v>
      </c>
      <c r="C25" s="21">
        <f ca="1">SUM(INDIRECT(ADDRESS(1,COLUMN())&amp;":"&amp;ADDRESS(ROW()-1,COLUMN())))</f>
        <v>115070073</v>
      </c>
      <c r="D25" s="21">
        <f ca="1">SUM(INDIRECT(ADDRESS(1,COLUMN())&amp;":"&amp;ADDRESS(ROW()-1,COLUMN())))</f>
        <v>15379783</v>
      </c>
      <c r="E25" s="21">
        <f ca="1">SUM(INDIRECT(ADDRESS(1,COLUMN())&amp;":"&amp;ADDRESS(ROW()-1,COLUMN())))</f>
        <v>130449856</v>
      </c>
    </row>
    <row r="26" spans="1:5" x14ac:dyDescent="0.3">
      <c r="B26" s="17"/>
      <c r="C26" s="18"/>
      <c r="D26" s="18"/>
      <c r="E26" s="18"/>
    </row>
    <row r="27" spans="1:5" x14ac:dyDescent="0.3">
      <c r="C27" s="7"/>
      <c r="D27" s="7"/>
      <c r="E27" s="7"/>
    </row>
    <row r="28" spans="1:5" ht="13.5" customHeight="1" x14ac:dyDescent="0.3"/>
    <row r="29" spans="1:5" ht="13.5" customHeight="1" x14ac:dyDescent="0.3"/>
    <row r="30" spans="1:5" ht="13.5" customHeight="1" x14ac:dyDescent="0.3"/>
  </sheetData>
  <phoneticPr fontId="1" type="noConversion"/>
  <pageMargins left="0.47244094488188981" right="0.4724409448818898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E24"/>
  <sheetViews>
    <sheetView showGridLines="0" topLeftCell="B1" workbookViewId="0">
      <pane ySplit="8" topLeftCell="A9" activePane="bottomLeft" state="frozen"/>
      <selection activeCell="E9" sqref="E9"/>
      <selection pane="bottomLeft" activeCell="B1" sqref="B1"/>
    </sheetView>
  </sheetViews>
  <sheetFormatPr defaultColWidth="9.1796875" defaultRowHeight="13.5" x14ac:dyDescent="0.3"/>
  <cols>
    <col min="1" max="1" width="9.1796875" style="2" hidden="1" customWidth="1"/>
    <col min="2" max="2" width="48.54296875" style="2" customWidth="1"/>
    <col min="3" max="5" width="14.26953125" style="2" customWidth="1"/>
    <col min="6" max="16384" width="9.1796875" style="2"/>
  </cols>
  <sheetData>
    <row r="2" spans="1:5" ht="15.5" x14ac:dyDescent="0.35">
      <c r="B2" s="1" t="str">
        <f>EM!B2</f>
        <v>Research England</v>
      </c>
      <c r="E2" s="12" t="s">
        <v>32</v>
      </c>
    </row>
    <row r="3" spans="1:5" ht="15.5" x14ac:dyDescent="0.35">
      <c r="B3" s="1" t="s">
        <v>30</v>
      </c>
      <c r="E3" s="9"/>
    </row>
    <row r="4" spans="1:5" x14ac:dyDescent="0.3">
      <c r="E4" s="9"/>
    </row>
    <row r="5" spans="1:5" ht="15.5" x14ac:dyDescent="0.35">
      <c r="B5" s="1" t="s">
        <v>0</v>
      </c>
      <c r="E5" s="4" t="s">
        <v>23</v>
      </c>
    </row>
    <row r="6" spans="1:5" ht="14" thickBot="1" x14ac:dyDescent="0.35">
      <c r="B6" s="3"/>
    </row>
    <row r="7" spans="1:5" ht="45" customHeight="1" x14ac:dyDescent="0.3">
      <c r="B7" s="13" t="s">
        <v>2</v>
      </c>
      <c r="C7" s="14" t="s">
        <v>22</v>
      </c>
      <c r="D7" s="14" t="s">
        <v>25</v>
      </c>
      <c r="E7" s="15" t="s">
        <v>31</v>
      </c>
    </row>
    <row r="8" spans="1:5" ht="14.5" hidden="1" x14ac:dyDescent="0.35">
      <c r="A8" s="22" t="s">
        <v>24</v>
      </c>
      <c r="B8" s="22" t="s">
        <v>21</v>
      </c>
      <c r="C8" s="22" t="s">
        <v>27</v>
      </c>
      <c r="D8" s="22" t="s">
        <v>28</v>
      </c>
      <c r="E8" s="22" t="s">
        <v>29</v>
      </c>
    </row>
    <row r="9" spans="1:5" x14ac:dyDescent="0.3">
      <c r="A9">
        <v>10007759</v>
      </c>
      <c r="B9" s="5" t="s">
        <v>145</v>
      </c>
      <c r="C9" s="10">
        <v>6590534</v>
      </c>
      <c r="D9" s="10">
        <v>1411584</v>
      </c>
      <c r="E9" s="10">
        <v>8002118</v>
      </c>
    </row>
    <row r="10" spans="1:5" x14ac:dyDescent="0.3">
      <c r="A10">
        <v>10006840</v>
      </c>
      <c r="B10" s="5" t="s">
        <v>146</v>
      </c>
      <c r="C10" s="10">
        <v>42236050</v>
      </c>
      <c r="D10" s="10">
        <v>4395000</v>
      </c>
      <c r="E10" s="10">
        <v>46631050</v>
      </c>
    </row>
    <row r="11" spans="1:5" x14ac:dyDescent="0.3">
      <c r="A11">
        <v>10000712</v>
      </c>
      <c r="B11" s="5" t="s">
        <v>147</v>
      </c>
      <c r="C11" s="10">
        <v>0</v>
      </c>
      <c r="D11" s="10">
        <v>0</v>
      </c>
      <c r="E11" s="10">
        <v>0</v>
      </c>
    </row>
    <row r="12" spans="1:5" x14ac:dyDescent="0.3">
      <c r="A12">
        <v>10007140</v>
      </c>
      <c r="B12" s="5" t="s">
        <v>148</v>
      </c>
      <c r="C12" s="10">
        <v>2566421</v>
      </c>
      <c r="D12" s="10">
        <v>945077</v>
      </c>
      <c r="E12" s="10">
        <v>3511498</v>
      </c>
    </row>
    <row r="13" spans="1:5" x14ac:dyDescent="0.3">
      <c r="A13">
        <v>10001726</v>
      </c>
      <c r="B13" s="5" t="s">
        <v>149</v>
      </c>
      <c r="C13" s="10">
        <v>3877035</v>
      </c>
      <c r="D13" s="10">
        <v>2404008</v>
      </c>
      <c r="E13" s="10">
        <v>6281043</v>
      </c>
    </row>
    <row r="14" spans="1:5" x14ac:dyDescent="0.3">
      <c r="A14">
        <v>10040812</v>
      </c>
      <c r="B14" s="5" t="s">
        <v>150</v>
      </c>
      <c r="C14" s="10">
        <v>496795</v>
      </c>
      <c r="D14" s="10">
        <v>406717</v>
      </c>
      <c r="E14" s="10">
        <v>903512</v>
      </c>
    </row>
    <row r="15" spans="1:5" x14ac:dyDescent="0.3">
      <c r="A15">
        <v>10007767</v>
      </c>
      <c r="B15" s="5" t="s">
        <v>151</v>
      </c>
      <c r="C15" s="10">
        <v>7339301</v>
      </c>
      <c r="D15" s="10">
        <v>1333085</v>
      </c>
      <c r="E15" s="10">
        <v>8672386</v>
      </c>
    </row>
    <row r="16" spans="1:5" x14ac:dyDescent="0.3">
      <c r="A16">
        <v>10007832</v>
      </c>
      <c r="B16" s="5" t="s">
        <v>152</v>
      </c>
      <c r="C16" s="10">
        <v>205795</v>
      </c>
      <c r="D16" s="10">
        <v>0</v>
      </c>
      <c r="E16" s="10">
        <v>205795</v>
      </c>
    </row>
    <row r="17" spans="1:5" x14ac:dyDescent="0.3">
      <c r="A17">
        <v>10006299</v>
      </c>
      <c r="B17" s="5" t="s">
        <v>153</v>
      </c>
      <c r="C17" s="10">
        <v>936907</v>
      </c>
      <c r="D17" s="10">
        <v>1191305</v>
      </c>
      <c r="E17" s="10">
        <v>2128212</v>
      </c>
    </row>
    <row r="18" spans="1:5" x14ac:dyDescent="0.3">
      <c r="A18">
        <v>10007163</v>
      </c>
      <c r="B18" s="5" t="s">
        <v>154</v>
      </c>
      <c r="C18" s="10">
        <v>38633543</v>
      </c>
      <c r="D18" s="10">
        <v>4284090</v>
      </c>
      <c r="E18" s="10">
        <v>42917633</v>
      </c>
    </row>
    <row r="19" spans="1:5" x14ac:dyDescent="0.3">
      <c r="A19">
        <v>10007166</v>
      </c>
      <c r="B19" s="5" t="s">
        <v>155</v>
      </c>
      <c r="C19" s="10">
        <v>2048169</v>
      </c>
      <c r="D19" s="10">
        <v>1502690</v>
      </c>
      <c r="E19" s="10">
        <v>3550859</v>
      </c>
    </row>
    <row r="20" spans="1:5" x14ac:dyDescent="0.3">
      <c r="A20">
        <v>10007139</v>
      </c>
      <c r="B20" s="5" t="s">
        <v>156</v>
      </c>
      <c r="C20" s="10">
        <v>1012294</v>
      </c>
      <c r="D20" s="10">
        <v>438490</v>
      </c>
      <c r="E20" s="10">
        <v>1450784</v>
      </c>
    </row>
    <row r="21" spans="1:5" x14ac:dyDescent="0.3">
      <c r="B21" s="5"/>
      <c r="C21" s="10"/>
      <c r="D21" s="10"/>
      <c r="E21" s="10"/>
    </row>
    <row r="22" spans="1:5" ht="14" thickBot="1" x14ac:dyDescent="0.35">
      <c r="B22" s="19" t="s">
        <v>20</v>
      </c>
      <c r="C22" s="21">
        <f ca="1">SUM(INDIRECT(ADDRESS(1,COLUMN())&amp;":"&amp;ADDRESS(ROW()-1,COLUMN())))</f>
        <v>105942844</v>
      </c>
      <c r="D22" s="21">
        <f ca="1">SUM(INDIRECT(ADDRESS(1,COLUMN())&amp;":"&amp;ADDRESS(ROW()-1,COLUMN())))</f>
        <v>18312046</v>
      </c>
      <c r="E22" s="21">
        <f ca="1">SUM(INDIRECT(ADDRESS(1,COLUMN())&amp;":"&amp;ADDRESS(ROW()-1,COLUMN())))</f>
        <v>124254890</v>
      </c>
    </row>
    <row r="23" spans="1:5" x14ac:dyDescent="0.3">
      <c r="B23" s="17"/>
      <c r="C23" s="18"/>
      <c r="D23" s="18"/>
      <c r="E23" s="18"/>
    </row>
    <row r="24" spans="1:5" x14ac:dyDescent="0.3">
      <c r="C24" s="7"/>
      <c r="D24" s="7"/>
      <c r="E24" s="7"/>
    </row>
  </sheetData>
  <phoneticPr fontId="1" type="noConversion"/>
  <pageMargins left="0.47244094488188981" right="0.47244094488188981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30</vt:i4>
      </vt:variant>
    </vt:vector>
  </HeadingPairs>
  <TitlesOfParts>
    <vt:vector size="41" baseType="lpstr">
      <vt:lpstr>EM</vt:lpstr>
      <vt:lpstr>ES</vt:lpstr>
      <vt:lpstr>GL</vt:lpstr>
      <vt:lpstr>NE</vt:lpstr>
      <vt:lpstr>NW</vt:lpstr>
      <vt:lpstr>OU</vt:lpstr>
      <vt:lpstr>SE</vt:lpstr>
      <vt:lpstr>SW</vt:lpstr>
      <vt:lpstr>WM</vt:lpstr>
      <vt:lpstr>YH</vt:lpstr>
      <vt:lpstr>code</vt:lpstr>
      <vt:lpstr>EM</vt:lpstr>
      <vt:lpstr>EM_datavars</vt:lpstr>
      <vt:lpstr>ES</vt:lpstr>
      <vt:lpstr>ES_datavars</vt:lpstr>
      <vt:lpstr>GL</vt:lpstr>
      <vt:lpstr>GL_datavars</vt:lpstr>
      <vt:lpstr>NE</vt:lpstr>
      <vt:lpstr>NE_datavars</vt:lpstr>
      <vt:lpstr>NW</vt:lpstr>
      <vt:lpstr>NW_datavars</vt:lpstr>
      <vt:lpstr>OU</vt:lpstr>
      <vt:lpstr>OU_datavars</vt:lpstr>
      <vt:lpstr>EM!Print_Area</vt:lpstr>
      <vt:lpstr>ES!Print_Area</vt:lpstr>
      <vt:lpstr>GL!Print_Area</vt:lpstr>
      <vt:lpstr>NE!Print_Area</vt:lpstr>
      <vt:lpstr>NW!Print_Area</vt:lpstr>
      <vt:lpstr>OU!Print_Area</vt:lpstr>
      <vt:lpstr>SE!Print_Area</vt:lpstr>
      <vt:lpstr>SW!Print_Area</vt:lpstr>
      <vt:lpstr>WM!Print_Area</vt:lpstr>
      <vt:lpstr>YH!Print_Area</vt:lpstr>
      <vt:lpstr>SE</vt:lpstr>
      <vt:lpstr>SE_datavars</vt:lpstr>
      <vt:lpstr>SW</vt:lpstr>
      <vt:lpstr>SW_datavars</vt:lpstr>
      <vt:lpstr>WM</vt:lpstr>
      <vt:lpstr>WM_datavars</vt:lpstr>
      <vt:lpstr>YH</vt:lpstr>
      <vt:lpstr>YH_datavars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Josselyn</dc:creator>
  <cp:lastModifiedBy>Zahra Mogul - UKRI</cp:lastModifiedBy>
  <cp:lastPrinted>2012-02-15T15:43:50Z</cp:lastPrinted>
  <dcterms:created xsi:type="dcterms:W3CDTF">2000-02-28T10:13:29Z</dcterms:created>
  <dcterms:modified xsi:type="dcterms:W3CDTF">2019-07-25T11:35:09Z</dcterms:modified>
</cp:coreProperties>
</file>