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llocations\Research funding\2019-20\Outputs\Internet1920\Draft\Funds for Research tab\"/>
    </mc:Choice>
  </mc:AlternateContent>
  <bookViews>
    <workbookView xWindow="0" yWindow="0" windowWidth="19440" windowHeight="5265"/>
  </bookViews>
  <sheets>
    <sheet name="volume" sheetId="1" r:id="rId1"/>
  </sheets>
  <definedNames>
    <definedName name="_AMO_UniqueIdentifier" hidden="1">"'95bc7c00-fbd2-4af4-8554-0d283ae41af0'"</definedName>
    <definedName name="_xlnm.Print_Area" localSheetId="0">volume!$A$1:$T$11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P10" i="1"/>
  <c r="Q10" i="1"/>
  <c r="R10" i="1"/>
  <c r="S10" i="1"/>
  <c r="P11" i="1"/>
  <c r="Q11" i="1"/>
  <c r="R11" i="1"/>
  <c r="S11" i="1"/>
  <c r="O10" i="1"/>
  <c r="O11" i="1"/>
  <c r="O9" i="1"/>
  <c r="N10" i="1"/>
  <c r="N11" i="1"/>
  <c r="N9" i="1"/>
  <c r="J11" i="1"/>
  <c r="K11" i="1"/>
  <c r="L11" i="1"/>
  <c r="M11" i="1"/>
  <c r="I11" i="1"/>
  <c r="J10" i="1"/>
  <c r="K10" i="1"/>
  <c r="L10" i="1"/>
  <c r="M10" i="1"/>
  <c r="I10" i="1"/>
  <c r="J9" i="1"/>
  <c r="K9" i="1"/>
  <c r="L9" i="1"/>
  <c r="M9" i="1"/>
  <c r="I9" i="1"/>
  <c r="T11" i="1" l="1"/>
  <c r="T9" i="1"/>
  <c r="T10" i="1"/>
</calcChain>
</file>

<file path=xl/sharedStrings.xml><?xml version="1.0" encoding="utf-8"?>
<sst xmlns="http://schemas.openxmlformats.org/spreadsheetml/2006/main" count="36" uniqueCount="19">
  <si>
    <t>Sub-profile</t>
  </si>
  <si>
    <t>Eligible volume</t>
  </si>
  <si>
    <t>Output</t>
  </si>
  <si>
    <t>Impact</t>
  </si>
  <si>
    <t>Environment</t>
  </si>
  <si>
    <t>Department A</t>
  </si>
  <si>
    <t>4*</t>
  </si>
  <si>
    <t>3*</t>
  </si>
  <si>
    <t>2*</t>
  </si>
  <si>
    <t>1*</t>
  </si>
  <si>
    <t>U/c</t>
  </si>
  <si>
    <t>FTE Category A staff submitted to REF 2014</t>
  </si>
  <si>
    <t>Notional volume attributable to REF 2014 quality levels</t>
  </si>
  <si>
    <t>Quality-weighted volume attributable to REF 2014 quality levels</t>
  </si>
  <si>
    <t>Total quality-weighted volume for use in funding</t>
  </si>
  <si>
    <t>Research Excellence Framework (REF) 2014 quality weightings</t>
  </si>
  <si>
    <t>REF 2014 quality outcomes (%)</t>
  </si>
  <si>
    <t>Example: calculation of quality-weighted volume used in the 2019-20 Mainstream quality-related research (QR) funding model</t>
  </si>
  <si>
    <t>Prepared by Research England on 23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</si>
</sst>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8"/>
      <color rgb="FF778158"/>
      <name val="Corbel"/>
      <family val="2"/>
    </font>
    <font>
      <sz val="11"/>
      <color rgb="FF505160"/>
      <name val="Arial"/>
      <family val="2"/>
    </font>
    <font>
      <b/>
      <sz val="11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30" xfId="0" applyFont="1" applyBorder="1"/>
    <xf numFmtId="0" fontId="2" fillId="0" borderId="25" xfId="0" applyFont="1" applyBorder="1"/>
    <xf numFmtId="0" fontId="2" fillId="0" borderId="31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wrapText="1"/>
    </xf>
    <xf numFmtId="0" fontId="2" fillId="0" borderId="7" xfId="0" quotePrefix="1" applyNumberFormat="1" applyFont="1" applyBorder="1" applyAlignment="1"/>
    <xf numFmtId="0" fontId="2" fillId="0" borderId="2" xfId="0" quotePrefix="1" applyNumberFormat="1" applyFont="1" applyBorder="1" applyAlignment="1"/>
    <xf numFmtId="164" fontId="2" fillId="0" borderId="2" xfId="0" quotePrefix="1" applyNumberFormat="1" applyFont="1" applyBorder="1" applyAlignment="1">
      <alignment horizontal="right"/>
    </xf>
    <xf numFmtId="164" fontId="2" fillId="0" borderId="7" xfId="0" quotePrefix="1" applyNumberFormat="1" applyFont="1" applyBorder="1" applyAlignment="1">
      <alignment horizontal="right"/>
    </xf>
    <xf numFmtId="1" fontId="2" fillId="0" borderId="15" xfId="0" quotePrefix="1" applyNumberFormat="1" applyFont="1" applyBorder="1" applyAlignment="1">
      <alignment horizontal="right"/>
    </xf>
    <xf numFmtId="2" fontId="2" fillId="0" borderId="19" xfId="0" quotePrefix="1" applyNumberFormat="1" applyFont="1" applyBorder="1" applyAlignment="1">
      <alignment horizontal="right"/>
    </xf>
    <xf numFmtId="2" fontId="2" fillId="0" borderId="20" xfId="0" quotePrefix="1" applyNumberFormat="1" applyFont="1" applyBorder="1" applyAlignment="1">
      <alignment horizontal="right"/>
    </xf>
    <xf numFmtId="2" fontId="2" fillId="0" borderId="21" xfId="0" quotePrefix="1" applyNumberFormat="1" applyFont="1" applyBorder="1" applyAlignment="1">
      <alignment horizontal="right"/>
    </xf>
    <xf numFmtId="4" fontId="2" fillId="0" borderId="15" xfId="0" quotePrefix="1" applyNumberFormat="1" applyFont="1" applyBorder="1"/>
    <xf numFmtId="4" fontId="2" fillId="0" borderId="24" xfId="0" quotePrefix="1" applyNumberFormat="1" applyFont="1" applyBorder="1"/>
    <xf numFmtId="0" fontId="2" fillId="0" borderId="8" xfId="0" quotePrefix="1" applyNumberFormat="1" applyFont="1" applyBorder="1" applyAlignment="1"/>
    <xf numFmtId="0" fontId="2" fillId="0" borderId="3" xfId="0" quotePrefix="1" applyNumberFormat="1" applyFont="1" applyBorder="1" applyAlignment="1"/>
    <xf numFmtId="164" fontId="2" fillId="0" borderId="3" xfId="0" quotePrefix="1" applyNumberFormat="1" applyFont="1" applyBorder="1" applyAlignment="1">
      <alignment horizontal="right"/>
    </xf>
    <xf numFmtId="164" fontId="2" fillId="0" borderId="8" xfId="0" quotePrefix="1" applyNumberFormat="1" applyFont="1" applyBorder="1" applyAlignment="1">
      <alignment horizontal="right"/>
    </xf>
    <xf numFmtId="1" fontId="2" fillId="0" borderId="16" xfId="0" quotePrefix="1" applyNumberFormat="1" applyFont="1" applyBorder="1" applyAlignment="1">
      <alignment horizontal="right"/>
    </xf>
    <xf numFmtId="2" fontId="2" fillId="0" borderId="22" xfId="0" quotePrefix="1" applyNumberFormat="1" applyFont="1" applyBorder="1" applyAlignment="1">
      <alignment horizontal="right"/>
    </xf>
    <xf numFmtId="2" fontId="2" fillId="0" borderId="2" xfId="0" quotePrefix="1" applyNumberFormat="1" applyFont="1" applyBorder="1" applyAlignment="1">
      <alignment horizontal="right"/>
    </xf>
    <xf numFmtId="2" fontId="2" fillId="0" borderId="7" xfId="0" quotePrefix="1" applyNumberFormat="1" applyFont="1" applyBorder="1" applyAlignment="1">
      <alignment horizontal="right"/>
    </xf>
    <xf numFmtId="2" fontId="2" fillId="0" borderId="23" xfId="0" quotePrefix="1" applyNumberFormat="1" applyFont="1" applyBorder="1" applyAlignment="1">
      <alignment horizontal="right"/>
    </xf>
    <xf numFmtId="2" fontId="2" fillId="0" borderId="3" xfId="0" quotePrefix="1" applyNumberFormat="1" applyFont="1" applyBorder="1" applyAlignment="1">
      <alignment horizontal="right"/>
    </xf>
    <xf numFmtId="2" fontId="2" fillId="0" borderId="8" xfId="0" quotePrefix="1" applyNumberFormat="1" applyFont="1" applyBorder="1" applyAlignment="1">
      <alignment horizontal="right"/>
    </xf>
    <xf numFmtId="4" fontId="2" fillId="0" borderId="16" xfId="0" quotePrefix="1" applyNumberFormat="1" applyFont="1" applyBorder="1"/>
    <xf numFmtId="0" fontId="2" fillId="0" borderId="9" xfId="0" quotePrefix="1" applyNumberFormat="1" applyFont="1" applyBorder="1" applyAlignment="1"/>
    <xf numFmtId="0" fontId="2" fillId="0" borderId="4" xfId="0" quotePrefix="1" applyNumberFormat="1" applyFont="1" applyBorder="1" applyAlignment="1"/>
    <xf numFmtId="164" fontId="2" fillId="0" borderId="4" xfId="0" quotePrefix="1" applyNumberFormat="1" applyFont="1" applyBorder="1" applyAlignment="1">
      <alignment horizontal="right"/>
    </xf>
    <xf numFmtId="164" fontId="2" fillId="0" borderId="9" xfId="0" quotePrefix="1" applyNumberFormat="1" applyFont="1" applyBorder="1" applyAlignment="1">
      <alignment horizontal="right"/>
    </xf>
    <xf numFmtId="1" fontId="2" fillId="0" borderId="17" xfId="0" quotePrefix="1" applyNumberFormat="1" applyFont="1" applyBorder="1" applyAlignment="1">
      <alignment horizontal="right"/>
    </xf>
    <xf numFmtId="2" fontId="2" fillId="0" borderId="18" xfId="0" quotePrefix="1" applyNumberFormat="1" applyFont="1" applyBorder="1" applyAlignment="1">
      <alignment horizontal="right"/>
    </xf>
    <xf numFmtId="2" fontId="2" fillId="0" borderId="4" xfId="0" quotePrefix="1" applyNumberFormat="1" applyFont="1" applyBorder="1" applyAlignment="1">
      <alignment horizontal="right"/>
    </xf>
    <xf numFmtId="2" fontId="2" fillId="0" borderId="9" xfId="0" quotePrefix="1" applyNumberFormat="1" applyFont="1" applyBorder="1" applyAlignment="1">
      <alignment horizontal="right"/>
    </xf>
    <xf numFmtId="4" fontId="2" fillId="0" borderId="17" xfId="0" quotePrefix="1" applyNumberFormat="1" applyFont="1" applyBorder="1"/>
    <xf numFmtId="0" fontId="3" fillId="0" borderId="13" xfId="0" applyFont="1" applyBorder="1" applyAlignment="1">
      <alignment horizontal="right" wrapText="1"/>
    </xf>
    <xf numFmtId="4" fontId="3" fillId="0" borderId="13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28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zoomScaleNormal="100" workbookViewId="0">
      <selection activeCell="A3" sqref="A3"/>
    </sheetView>
  </sheetViews>
  <sheetFormatPr defaultRowHeight="14.25" x14ac:dyDescent="0.2"/>
  <cols>
    <col min="1" max="1" width="15.7109375" style="1" customWidth="1"/>
    <col min="2" max="2" width="12.7109375" style="1" customWidth="1"/>
    <col min="3" max="7" width="6.7109375" style="1" customWidth="1"/>
    <col min="8" max="8" width="11.7109375" style="1" customWidth="1"/>
    <col min="9" max="13" width="6.7109375" style="1" customWidth="1"/>
    <col min="14" max="14" width="9.7109375" style="1" customWidth="1"/>
    <col min="15" max="19" width="7.7109375" style="1" customWidth="1"/>
    <col min="20" max="20" width="11.7109375" style="1" customWidth="1"/>
    <col min="21" max="16384" width="9.140625" style="1"/>
  </cols>
  <sheetData>
    <row r="1" spans="1:20" ht="46.5" customHeight="1" x14ac:dyDescent="0.35">
      <c r="A1" s="54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" thickBot="1" x14ac:dyDescent="0.25">
      <c r="A2" s="1" t="s">
        <v>18</v>
      </c>
    </row>
    <row r="3" spans="1:20" ht="30" customHeight="1" x14ac:dyDescent="0.25">
      <c r="O3" s="48" t="s">
        <v>15</v>
      </c>
      <c r="P3" s="49"/>
      <c r="Q3" s="49"/>
      <c r="R3" s="49"/>
      <c r="S3" s="50"/>
    </row>
    <row r="4" spans="1:20" ht="15" x14ac:dyDescent="0.25">
      <c r="O4" s="45" t="s">
        <v>6</v>
      </c>
      <c r="P4" s="46" t="s">
        <v>7</v>
      </c>
      <c r="Q4" s="46" t="s">
        <v>8</v>
      </c>
      <c r="R4" s="46" t="s">
        <v>9</v>
      </c>
      <c r="S4" s="47" t="s">
        <v>10</v>
      </c>
    </row>
    <row r="5" spans="1:20" ht="15" thickBot="1" x14ac:dyDescent="0.25">
      <c r="O5" s="2">
        <v>4</v>
      </c>
      <c r="P5" s="3">
        <v>1</v>
      </c>
      <c r="Q5" s="3">
        <v>0</v>
      </c>
      <c r="R5" s="3">
        <v>0</v>
      </c>
      <c r="S5" s="4">
        <v>0</v>
      </c>
    </row>
    <row r="6" spans="1:20" ht="15" thickBot="1" x14ac:dyDescent="0.25"/>
    <row r="7" spans="1:20" ht="90" x14ac:dyDescent="0.25">
      <c r="A7" s="5"/>
      <c r="B7" s="51" t="s">
        <v>16</v>
      </c>
      <c r="C7" s="52"/>
      <c r="D7" s="52"/>
      <c r="E7" s="52"/>
      <c r="F7" s="52"/>
      <c r="G7" s="53"/>
      <c r="H7" s="38" t="s">
        <v>11</v>
      </c>
      <c r="I7" s="51" t="s">
        <v>12</v>
      </c>
      <c r="J7" s="52"/>
      <c r="K7" s="52"/>
      <c r="L7" s="52"/>
      <c r="M7" s="53"/>
      <c r="N7" s="39" t="s">
        <v>1</v>
      </c>
      <c r="O7" s="51" t="s">
        <v>13</v>
      </c>
      <c r="P7" s="52"/>
      <c r="Q7" s="52"/>
      <c r="R7" s="52"/>
      <c r="S7" s="53"/>
      <c r="T7" s="39" t="s">
        <v>14</v>
      </c>
    </row>
    <row r="8" spans="1:20" ht="13.5" customHeight="1" x14ac:dyDescent="0.25">
      <c r="A8" s="6"/>
      <c r="B8" s="40" t="s">
        <v>0</v>
      </c>
      <c r="C8" s="41" t="s">
        <v>6</v>
      </c>
      <c r="D8" s="41" t="s">
        <v>7</v>
      </c>
      <c r="E8" s="41" t="s">
        <v>8</v>
      </c>
      <c r="F8" s="41" t="s">
        <v>9</v>
      </c>
      <c r="G8" s="42" t="s">
        <v>10</v>
      </c>
      <c r="H8" s="43"/>
      <c r="I8" s="41" t="s">
        <v>6</v>
      </c>
      <c r="J8" s="41" t="s">
        <v>7</v>
      </c>
      <c r="K8" s="41" t="s">
        <v>8</v>
      </c>
      <c r="L8" s="41" t="s">
        <v>9</v>
      </c>
      <c r="M8" s="42" t="s">
        <v>10</v>
      </c>
      <c r="N8" s="44"/>
      <c r="O8" s="41" t="s">
        <v>6</v>
      </c>
      <c r="P8" s="41" t="s">
        <v>7</v>
      </c>
      <c r="Q8" s="41" t="s">
        <v>8</v>
      </c>
      <c r="R8" s="41" t="s">
        <v>9</v>
      </c>
      <c r="S8" s="42" t="s">
        <v>10</v>
      </c>
      <c r="T8" s="44"/>
    </row>
    <row r="9" spans="1:20" x14ac:dyDescent="0.2">
      <c r="A9" s="7" t="s">
        <v>5</v>
      </c>
      <c r="B9" s="8" t="s">
        <v>2</v>
      </c>
      <c r="C9" s="9">
        <v>23.5</v>
      </c>
      <c r="D9" s="9">
        <v>53.4</v>
      </c>
      <c r="E9" s="9">
        <v>21</v>
      </c>
      <c r="F9" s="9">
        <v>1.1000000000000001</v>
      </c>
      <c r="G9" s="10">
        <v>1</v>
      </c>
      <c r="H9" s="11">
        <v>40</v>
      </c>
      <c r="I9" s="12">
        <f>+C9/SUM($C9:$G9)*$H9</f>
        <v>9.3999999999999986</v>
      </c>
      <c r="J9" s="13">
        <f t="shared" ref="J9:M11" si="0">+D9/SUM($C9:$G9)*$H9</f>
        <v>21.36</v>
      </c>
      <c r="K9" s="13">
        <f t="shared" si="0"/>
        <v>8.4</v>
      </c>
      <c r="L9" s="13">
        <f t="shared" si="0"/>
        <v>0.44000000000000006</v>
      </c>
      <c r="M9" s="14">
        <f t="shared" si="0"/>
        <v>0.4</v>
      </c>
      <c r="N9" s="15">
        <f>SUM(I9:J9)</f>
        <v>30.759999999999998</v>
      </c>
      <c r="O9" s="12">
        <f>+I9*O$5</f>
        <v>37.599999999999994</v>
      </c>
      <c r="P9" s="13">
        <f t="shared" ref="P9:S11" si="1">+J9*P$5</f>
        <v>21.36</v>
      </c>
      <c r="Q9" s="13">
        <f t="shared" si="1"/>
        <v>0</v>
      </c>
      <c r="R9" s="13">
        <f t="shared" si="1"/>
        <v>0</v>
      </c>
      <c r="S9" s="14">
        <f t="shared" si="1"/>
        <v>0</v>
      </c>
      <c r="T9" s="16">
        <f>SUM(O9:S9)</f>
        <v>58.959999999999994</v>
      </c>
    </row>
    <row r="10" spans="1:20" x14ac:dyDescent="0.2">
      <c r="A10" s="17" t="s">
        <v>5</v>
      </c>
      <c r="B10" s="18" t="s">
        <v>3</v>
      </c>
      <c r="C10" s="19">
        <v>76.3</v>
      </c>
      <c r="D10" s="19">
        <v>19.7</v>
      </c>
      <c r="E10" s="19">
        <v>3.5</v>
      </c>
      <c r="F10" s="19">
        <v>0.2</v>
      </c>
      <c r="G10" s="20">
        <v>0.3</v>
      </c>
      <c r="H10" s="21">
        <v>40</v>
      </c>
      <c r="I10" s="22">
        <f>+C10/SUM($C10:$G10)*$H10</f>
        <v>30.52</v>
      </c>
      <c r="J10" s="23">
        <f t="shared" si="0"/>
        <v>7.879999999999999</v>
      </c>
      <c r="K10" s="23">
        <f t="shared" si="0"/>
        <v>1.4000000000000001</v>
      </c>
      <c r="L10" s="23">
        <f t="shared" si="0"/>
        <v>0.08</v>
      </c>
      <c r="M10" s="24">
        <f t="shared" si="0"/>
        <v>0.12</v>
      </c>
      <c r="N10" s="15">
        <f t="shared" ref="N10:N11" si="2">SUM(I10:J10)</f>
        <v>38.4</v>
      </c>
      <c r="O10" s="25">
        <f t="shared" ref="O10:O11" si="3">+I10*O$5</f>
        <v>122.08</v>
      </c>
      <c r="P10" s="26">
        <f t="shared" si="1"/>
        <v>7.879999999999999</v>
      </c>
      <c r="Q10" s="26">
        <f t="shared" si="1"/>
        <v>0</v>
      </c>
      <c r="R10" s="26">
        <f t="shared" si="1"/>
        <v>0</v>
      </c>
      <c r="S10" s="27">
        <f t="shared" si="1"/>
        <v>0</v>
      </c>
      <c r="T10" s="28">
        <f t="shared" ref="T10:T11" si="4">SUM(O10:S10)</f>
        <v>129.96</v>
      </c>
    </row>
    <row r="11" spans="1:20" x14ac:dyDescent="0.2">
      <c r="A11" s="29" t="s">
        <v>5</v>
      </c>
      <c r="B11" s="30" t="s">
        <v>4</v>
      </c>
      <c r="C11" s="31">
        <v>62.4</v>
      </c>
      <c r="D11" s="31">
        <v>34.700000000000003</v>
      </c>
      <c r="E11" s="31">
        <v>2.8</v>
      </c>
      <c r="F11" s="31">
        <v>0.1</v>
      </c>
      <c r="G11" s="32">
        <v>0</v>
      </c>
      <c r="H11" s="33">
        <v>40</v>
      </c>
      <c r="I11" s="34">
        <f>+C11/SUM($C11:$G11)*$H11</f>
        <v>24.960000000000004</v>
      </c>
      <c r="J11" s="35">
        <f t="shared" si="0"/>
        <v>13.880000000000003</v>
      </c>
      <c r="K11" s="35">
        <f t="shared" si="0"/>
        <v>1.1200000000000001</v>
      </c>
      <c r="L11" s="35">
        <f t="shared" si="0"/>
        <v>4.0000000000000008E-2</v>
      </c>
      <c r="M11" s="36">
        <f t="shared" si="0"/>
        <v>0</v>
      </c>
      <c r="N11" s="37">
        <f t="shared" si="2"/>
        <v>38.840000000000003</v>
      </c>
      <c r="O11" s="34">
        <f t="shared" si="3"/>
        <v>99.840000000000018</v>
      </c>
      <c r="P11" s="35">
        <f t="shared" si="1"/>
        <v>13.880000000000003</v>
      </c>
      <c r="Q11" s="35">
        <f t="shared" si="1"/>
        <v>0</v>
      </c>
      <c r="R11" s="35">
        <f t="shared" si="1"/>
        <v>0</v>
      </c>
      <c r="S11" s="36">
        <f t="shared" si="1"/>
        <v>0</v>
      </c>
      <c r="T11" s="37">
        <f t="shared" si="4"/>
        <v>113.72000000000003</v>
      </c>
    </row>
  </sheetData>
  <mergeCells count="5">
    <mergeCell ref="O3:S3"/>
    <mergeCell ref="B7:G7"/>
    <mergeCell ref="I7:M7"/>
    <mergeCell ref="O7:S7"/>
    <mergeCell ref="A1:T1"/>
  </mergeCells>
  <pageMargins left="0.51181102362204722" right="0.51181102362204722" top="0.74803149606299213" bottom="0.74803149606299213" header="0.31496062992125984" footer="0.31496062992125984"/>
  <pageSetup paperSize="9" scale="81" orientation="landscape" r:id="rId1"/>
  <ignoredErrors>
    <ignoredError sqref="N9:N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</vt:lpstr>
      <vt:lpstr>volume!Print_Area</vt:lpstr>
    </vt:vector>
  </TitlesOfParts>
  <Company>HEFCE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Crook [7287]</dc:creator>
  <cp:lastModifiedBy>Matthew Jackson</cp:lastModifiedBy>
  <cp:lastPrinted>2018-05-04T14:41:44Z</cp:lastPrinted>
  <dcterms:created xsi:type="dcterms:W3CDTF">2017-04-18T09:50:12Z</dcterms:created>
  <dcterms:modified xsi:type="dcterms:W3CDTF">2019-08-23T09:08:40Z</dcterms:modified>
</cp:coreProperties>
</file>