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85B43AE5-E09D-4835-9F43-1DD7C0CB301E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2" i="18" l="1"/>
  <c r="E22" i="86" l="1"/>
  <c r="E9" i="18" l="1"/>
  <c r="A5" i="89" l="1"/>
  <c r="A4" i="89" l="1"/>
  <c r="F20" i="87" l="1"/>
  <c r="F26" i="87" l="1"/>
  <c r="F25" i="87"/>
  <c r="E24" i="87"/>
  <c r="F23" i="87"/>
  <c r="B34" i="87" l="1"/>
  <c r="B33" i="87"/>
  <c r="B32" i="87"/>
  <c r="D9" i="88" l="1"/>
  <c r="D2" i="88"/>
  <c r="C6" i="87"/>
  <c r="C5" i="87"/>
  <c r="F2" i="87"/>
  <c r="E12" i="86"/>
  <c r="B6" i="62" l="1"/>
  <c r="B5" i="62"/>
  <c r="E8" i="18" l="1"/>
  <c r="E7" i="18"/>
  <c r="O2" i="47" l="1"/>
  <c r="E2" i="62"/>
  <c r="D4" i="47" l="1"/>
  <c r="B4" i="18"/>
  <c r="E7" i="47"/>
  <c r="D5" i="47"/>
  <c r="B5" i="18"/>
</calcChain>
</file>

<file path=xl/sharedStrings.xml><?xml version="1.0" encoding="utf-8"?>
<sst xmlns="http://schemas.openxmlformats.org/spreadsheetml/2006/main" count="269" uniqueCount="202">
  <si>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</si>
  <si>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</si>
  <si>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</si>
  <si>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</si>
  <si>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</si>
  <si>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</si>
  <si>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</si>
  <si>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</si>
  <si>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</si>
  <si>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</si>
  <si>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</si>
  <si>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</si>
  <si>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</si>
  <si>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</si>
  <si>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</si>
  <si>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</si>
  <si>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</si>
  <si>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</si>
  <si>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</si>
  <si>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</si>
  <si>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</si>
  <si>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</si>
  <si>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</si>
  <si>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</si>
  <si>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</si>
  <si>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</si>
  <si>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</si>
  <si>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</si>
  <si>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</si>
  <si>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</si>
  <si>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</si>
  <si>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</si>
  <si>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</si>
  <si>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</si>
  <si>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</si>
  <si>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</si>
  <si>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</si>
  <si>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</si>
  <si>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</si>
  <si>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</si>
  <si>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</si>
  <si>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</si>
  <si>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</si>
  <si>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</si>
  <si>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</si>
  <si>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</si>
  <si>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</si>
  <si>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</si>
  <si>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</si>
  <si>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</si>
  <si>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</si>
  <si>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</si>
  <si>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</si>
  <si>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</si>
  <si>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</si>
  <si>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</si>
  <si>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</si>
  <si>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</si>
  <si>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</si>
  <si>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</si>
  <si>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</si>
  <si>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</si>
  <si>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</si>
  <si>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</si>
  <si>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</si>
  <si>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</si>
  <si>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</si>
  <si>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</si>
  <si>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</si>
  <si>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</si>
  <si>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</si>
  <si>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</si>
  <si>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</si>
  <si>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</si>
  <si>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</si>
  <si>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</si>
  <si>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</si>
  <si>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</si>
  <si>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</si>
  <si>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</si>
  <si>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</si>
  <si>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</si>
  <si>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</si>
  <si>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</si>
  <si>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</si>
  <si>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</si>
  <si>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</si>
  <si>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</si>
  <si>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</si>
  <si>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</si>
  <si>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</si>
  <si>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</si>
  <si>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</si>
  <si>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</si>
  <si>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</si>
  <si>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</si>
  <si>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</si>
  <si>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</si>
  <si>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</si>
  <si>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</si>
  <si>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</si>
  <si>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</si>
  <si>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</si>
  <si>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</si>
  <si>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</si>
  <si>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</si>
  <si>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</si>
  <si>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</si>
  <si>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</si>
  <si>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</si>
  <si>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</si>
  <si>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</si>
  <si>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</si>
  <si>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</si>
  <si>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</si>
  <si>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</si>
  <si>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</si>
  <si>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</si>
  <si>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</si>
  <si>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</si>
  <si>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</si>
  <si>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</si>
  <si>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</si>
  <si>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</si>
  <si>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</si>
  <si>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</si>
  <si>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</si>
  <si>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</si>
  <si>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</si>
  <si>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</si>
  <si>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</si>
  <si>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</si>
  <si>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</si>
  <si>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</si>
  <si>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</si>
  <si>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</si>
  <si>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</si>
  <si>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</si>
  <si>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</si>
  <si>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</si>
  <si>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</si>
  <si>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</si>
  <si>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</si>
  <si>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</si>
  <si>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</si>
  <si>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</si>
  <si>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</si>
  <si>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</si>
  <si>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</si>
  <si>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</si>
  <si>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</si>
  <si>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</si>
  <si>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</si>
  <si>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</si>
  <si>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</si>
  <si>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</si>
  <si>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</si>
  <si>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</si>
  <si>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</si>
  <si>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</si>
  <si>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</si>
  <si>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</si>
  <si>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</si>
  <si>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</si>
  <si>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</si>
  <si>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</si>
  <si>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</si>
  <si>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</si>
  <si>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</si>
  <si>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</si>
  <si>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</si>
  <si>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</si>
  <si>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</si>
  <si>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</si>
  <si>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</si>
  <si>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</si>
  <si>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</si>
  <si>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</si>
  <si>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</si>
  <si>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</si>
  <si>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</si>
  <si>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</si>
  <si>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</si>
  <si>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</si>
  <si>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</si>
  <si>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</si>
  <si>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</si>
  <si>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</si>
  <si>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</si>
  <si>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</si>
  <si>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</si>
  <si>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</si>
  <si>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</si>
  <si>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</si>
  <si>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</si>
  <si>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</si>
  <si>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</si>
  <si>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</si>
  <si>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</si>
  <si>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AECC University College</t>
  </si>
  <si>
    <t>* Average annual income is calculated from three years of HESA finance data, as no 2014-15 HESA finance data is available.</t>
  </si>
  <si>
    <t>Average annual income (£)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</si>
</sst>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AECC University College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10000163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10000163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0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0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0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0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3492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3492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0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0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0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3492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17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AECC University College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10000163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0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0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/>
      <c r="B16" s="270"/>
      <c r="C16" s="270"/>
      <c r="D16" s="270"/>
      <c r="E16" s="270"/>
      <c r="F16" s="225"/>
      <c r="G16" s="225"/>
      <c r="H16" s="225"/>
      <c r="I16" s="225"/>
      <c r="J16" s="225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7"/>
      <c r="X16" s="227"/>
      <c r="Y16" s="227"/>
    </row>
    <row r="17" spans="1:25" s="50" customFormat="1" x14ac:dyDescent="0.3">
      <c r="A17" s="271"/>
      <c r="B17" s="271"/>
      <c r="C17" s="271"/>
      <c r="D17" s="272"/>
      <c r="E17" s="272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51"/>
    </row>
    <row r="18" spans="1:25" s="50" customFormat="1" x14ac:dyDescent="0.3">
      <c r="A18" s="270"/>
      <c r="B18" s="270"/>
      <c r="C18" s="270"/>
      <c r="D18" s="270"/>
      <c r="E18" s="270"/>
      <c r="F18" s="225"/>
      <c r="G18" s="225"/>
      <c r="H18" s="225"/>
      <c r="I18" s="225"/>
      <c r="J18" s="225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7"/>
      <c r="X18" s="227"/>
      <c r="Y18" s="51"/>
    </row>
    <row r="19" spans="1:25" s="50" customFormat="1" x14ac:dyDescent="0.3">
      <c r="A19" s="270"/>
      <c r="B19" s="270"/>
      <c r="C19" s="270"/>
      <c r="D19" s="270"/>
      <c r="E19" s="270"/>
      <c r="F19" s="225"/>
      <c r="G19" s="225"/>
      <c r="H19" s="225"/>
      <c r="I19" s="225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227"/>
      <c r="Y19" s="51"/>
    </row>
    <row r="20" spans="1:25" s="50" customFormat="1" x14ac:dyDescent="0.3">
      <c r="A20" s="270"/>
      <c r="B20" s="270"/>
      <c r="C20" s="270"/>
      <c r="D20" s="270"/>
      <c r="E20" s="270"/>
      <c r="F20" s="225"/>
      <c r="G20" s="225"/>
      <c r="H20" s="225"/>
      <c r="I20" s="225"/>
      <c r="J20" s="225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7"/>
      <c r="X20" s="227"/>
      <c r="Y20" s="51"/>
    </row>
    <row r="21" spans="1:25" s="50" customFormat="1" x14ac:dyDescent="0.3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3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3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3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3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3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3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3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3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3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3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3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3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3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3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3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3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3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3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3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3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3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3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3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3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3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3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3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3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3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3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3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3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3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3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3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3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3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22" customFormat="1" x14ac:dyDescent="0.3">
      <c r="A85" s="273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</row>
    <row r="86" spans="1:25" x14ac:dyDescent="0.3">
      <c r="A86" s="273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</row>
    <row r="87" spans="1:25" x14ac:dyDescent="0.3">
      <c r="A87" s="273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</row>
    <row r="88" spans="1:25" x14ac:dyDescent="0.3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3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3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3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3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3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3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3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3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3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3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3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3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3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3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3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3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3">
      <c r="A105" s="273"/>
      <c r="B105" s="273"/>
      <c r="C105" s="273"/>
      <c r="D105" s="273"/>
      <c r="E105" s="273"/>
      <c r="F105" s="221"/>
      <c r="G105" s="221"/>
      <c r="H105" s="221"/>
      <c r="I105" s="221"/>
      <c r="J105" s="221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6"/>
      <c r="W105" s="227"/>
      <c r="X105" s="228"/>
    </row>
    <row r="106" spans="1:24" x14ac:dyDescent="0.3">
      <c r="A106" s="273"/>
      <c r="B106" s="273"/>
      <c r="C106" s="273"/>
      <c r="D106" s="273"/>
      <c r="E106" s="273"/>
      <c r="F106" s="221"/>
      <c r="G106" s="221"/>
      <c r="H106" s="221"/>
      <c r="I106" s="221"/>
      <c r="J106" s="221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6"/>
      <c r="W106" s="227"/>
      <c r="X106" s="228"/>
    </row>
    <row r="107" spans="1:24" x14ac:dyDescent="0.3">
      <c r="A107" s="273"/>
      <c r="B107" s="273"/>
      <c r="C107" s="273"/>
      <c r="D107" s="273"/>
      <c r="E107" s="273"/>
      <c r="F107" s="221"/>
      <c r="G107" s="221"/>
      <c r="H107" s="221"/>
      <c r="I107" s="221"/>
      <c r="J107" s="221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6"/>
      <c r="W107" s="227"/>
      <c r="X107" s="228"/>
    </row>
    <row r="108" spans="1:24" x14ac:dyDescent="0.3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3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3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3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3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9"/>
    </row>
    <row r="113" spans="1:24" x14ac:dyDescent="0.3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9"/>
    </row>
    <row r="114" spans="1:24" x14ac:dyDescent="0.3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6"/>
      <c r="W114" s="227"/>
      <c r="X114" s="229"/>
    </row>
    <row r="115" spans="1:24" x14ac:dyDescent="0.3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6"/>
      <c r="W115" s="227"/>
      <c r="X115" s="229"/>
    </row>
    <row r="116" spans="1:24" x14ac:dyDescent="0.3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6"/>
      <c r="W116" s="227"/>
      <c r="X116" s="229"/>
    </row>
    <row r="117" spans="1:24" x14ac:dyDescent="0.3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3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3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3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3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3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3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3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3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3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3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3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3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3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3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3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3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3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3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3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3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3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3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3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3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3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3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3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3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3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3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3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3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0"/>
      <c r="X217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6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17 P18:P217 J18:J217">
    <cfRule type="expression" dxfId="13" priority="7">
      <formula>IF($A18&lt;&gt;"",1,0)</formula>
    </cfRule>
  </conditionalFormatting>
  <conditionalFormatting sqref="A217:X217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6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 P16 V16">
    <cfRule type="expression" dxfId="8" priority="4">
      <formula>IF($A16&lt;&gt;"",1,0)</formula>
    </cfRule>
  </conditionalFormatting>
  <conditionalFormatting sqref="Y16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30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AECC University College</v>
      </c>
    </row>
    <row r="6" spans="1:8" ht="13.5" x14ac:dyDescent="0.3">
      <c r="A6" s="8" t="s">
        <v>56</v>
      </c>
      <c r="B6" s="180">
        <f>UKPRN</f>
        <v>10000163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0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0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83166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201</v>
      </c>
      <c r="B25" s="262"/>
      <c r="C25" s="263">
        <v>27722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3492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  <row r="30" spans="1:7" ht="15" customHeight="1" x14ac:dyDescent="0.3">
      <c r="A30" s="7" t="s">
        <v>200</v>
      </c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49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AECC University College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10000163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/>
      <c r="B12" s="270"/>
      <c r="C12" s="270"/>
      <c r="D12" s="270"/>
      <c r="E12" s="270"/>
      <c r="F12" s="270"/>
      <c r="G12" s="227"/>
      <c r="H12" s="227"/>
      <c r="I12" s="227"/>
      <c r="J12" s="227"/>
      <c r="K12" s="227"/>
      <c r="L12" s="239"/>
      <c r="M12" s="239"/>
      <c r="N12" s="239"/>
      <c r="O12" s="227"/>
      <c r="P12" s="51"/>
    </row>
    <row r="13" spans="1:17" s="50" customFormat="1" x14ac:dyDescent="0.3">
      <c r="A13" s="276"/>
      <c r="B13" s="276"/>
      <c r="C13" s="276"/>
      <c r="D13" s="276"/>
      <c r="E13" s="276"/>
      <c r="F13" s="276"/>
      <c r="G13" s="230"/>
      <c r="H13" s="230"/>
      <c r="I13" s="230"/>
      <c r="J13" s="230"/>
      <c r="K13" s="230"/>
      <c r="L13" s="243"/>
      <c r="M13" s="244"/>
      <c r="N13" s="244"/>
      <c r="O13" s="230"/>
      <c r="P13" s="51"/>
    </row>
    <row r="14" spans="1:17" s="50" customFormat="1" x14ac:dyDescent="0.3">
      <c r="A14" s="270"/>
      <c r="B14" s="270"/>
      <c r="C14" s="270"/>
      <c r="D14" s="270"/>
      <c r="E14" s="270"/>
      <c r="F14" s="270"/>
      <c r="G14" s="227"/>
      <c r="H14" s="227"/>
      <c r="I14" s="227"/>
      <c r="J14" s="227"/>
      <c r="K14" s="227"/>
      <c r="L14" s="235"/>
      <c r="M14" s="239"/>
      <c r="N14" s="239"/>
      <c r="O14" s="227"/>
      <c r="P14" s="51"/>
    </row>
    <row r="15" spans="1:17" s="50" customFormat="1" x14ac:dyDescent="0.3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5"/>
      <c r="M15" s="239"/>
      <c r="N15" s="239"/>
      <c r="O15" s="227"/>
      <c r="P15" s="51"/>
    </row>
    <row r="16" spans="1:17" s="50" customFormat="1" x14ac:dyDescent="0.3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3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3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3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3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3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3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3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3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3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3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5" s="22" customFormat="1" x14ac:dyDescent="0.3">
      <c r="A81" s="273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8"/>
    </row>
    <row r="82" spans="1:15" x14ac:dyDescent="0.3">
      <c r="A82" s="273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8"/>
    </row>
    <row r="83" spans="1:15" x14ac:dyDescent="0.3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5" x14ac:dyDescent="0.3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5" x14ac:dyDescent="0.3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5" x14ac:dyDescent="0.3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5" x14ac:dyDescent="0.3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5" x14ac:dyDescent="0.3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5" x14ac:dyDescent="0.3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5" x14ac:dyDescent="0.3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5" x14ac:dyDescent="0.3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5" x14ac:dyDescent="0.3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5" x14ac:dyDescent="0.3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5" x14ac:dyDescent="0.3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5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5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3"/>
      <c r="C101" s="273"/>
      <c r="D101" s="270"/>
      <c r="E101" s="273"/>
      <c r="F101" s="273"/>
      <c r="G101" s="228"/>
      <c r="H101" s="228"/>
      <c r="I101" s="228"/>
      <c r="J101" s="228"/>
      <c r="K101" s="228"/>
      <c r="L101" s="236"/>
      <c r="M101" s="240"/>
      <c r="N101" s="240"/>
      <c r="O101" s="228"/>
    </row>
    <row r="102" spans="1:15" x14ac:dyDescent="0.3">
      <c r="A102" s="273"/>
      <c r="B102" s="273"/>
      <c r="C102" s="273"/>
      <c r="D102" s="270"/>
      <c r="E102" s="273"/>
      <c r="F102" s="273"/>
      <c r="G102" s="228"/>
      <c r="H102" s="228"/>
      <c r="I102" s="228"/>
      <c r="J102" s="228"/>
      <c r="K102" s="228"/>
      <c r="L102" s="236"/>
      <c r="M102" s="240"/>
      <c r="N102" s="240"/>
      <c r="O102" s="228"/>
    </row>
    <row r="103" spans="1:15" x14ac:dyDescent="0.3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3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3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3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3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3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7"/>
      <c r="M108" s="241"/>
      <c r="N108" s="241"/>
      <c r="O108" s="228"/>
    </row>
    <row r="109" spans="1:15" x14ac:dyDescent="0.3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7"/>
      <c r="M109" s="241"/>
      <c r="N109" s="241"/>
      <c r="O109" s="228"/>
    </row>
    <row r="110" spans="1:15" x14ac:dyDescent="0.3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3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3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3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3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9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9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s="44" customFormat="1" x14ac:dyDescent="0.3">
      <c r="A223" s="277"/>
      <c r="B223" s="277"/>
      <c r="C223" s="277"/>
      <c r="D223" s="277"/>
      <c r="E223" s="277"/>
      <c r="F223" s="277"/>
      <c r="G223" s="245"/>
      <c r="H223" s="245"/>
      <c r="I223" s="245"/>
      <c r="J223" s="245"/>
      <c r="K223" s="245"/>
      <c r="L223" s="246"/>
      <c r="M223" s="246"/>
      <c r="N223" s="246"/>
      <c r="O223" s="245"/>
    </row>
    <row r="224" spans="1:15" x14ac:dyDescent="0.3">
      <c r="A224" s="278"/>
      <c r="B224" s="278"/>
      <c r="C224" s="278"/>
      <c r="D224" s="277"/>
      <c r="E224" s="278"/>
      <c r="F224" s="278"/>
      <c r="G224" s="247"/>
      <c r="H224" s="247"/>
      <c r="I224" s="247"/>
      <c r="J224" s="247"/>
      <c r="K224" s="247"/>
      <c r="L224" s="248"/>
      <c r="M224" s="249"/>
      <c r="N224" s="249"/>
      <c r="O224" s="242"/>
    </row>
    <row r="225" spans="1:15" x14ac:dyDescent="0.3">
      <c r="A225" s="278"/>
      <c r="B225" s="278"/>
      <c r="C225" s="278"/>
      <c r="D225" s="277"/>
      <c r="E225" s="278"/>
      <c r="F225" s="278"/>
      <c r="G225" s="247"/>
      <c r="H225" s="247"/>
      <c r="I225" s="247"/>
      <c r="J225" s="247"/>
      <c r="K225" s="247"/>
      <c r="L225" s="248"/>
      <c r="M225" s="249"/>
      <c r="N225" s="249"/>
      <c r="O225" s="242"/>
    </row>
    <row r="226" spans="1:15" x14ac:dyDescent="0.3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3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3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3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3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3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3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3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3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3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3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3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0"/>
      <c r="H335" s="20"/>
      <c r="I335" s="20"/>
      <c r="J335" s="20"/>
      <c r="K335" s="20"/>
      <c r="L335" s="250"/>
      <c r="M335" s="251"/>
      <c r="N335" s="251"/>
      <c r="O335" s="88"/>
    </row>
    <row r="336" spans="1:15" x14ac:dyDescent="0.3">
      <c r="A336" s="278"/>
      <c r="B336" s="278"/>
      <c r="C336" s="278"/>
      <c r="D336" s="277"/>
      <c r="E336" s="278"/>
      <c r="F336" s="278"/>
      <c r="G336" s="20"/>
      <c r="H336" s="20"/>
      <c r="I336" s="20"/>
      <c r="J336" s="20"/>
      <c r="K336" s="20"/>
      <c r="L336" s="250"/>
      <c r="M336" s="251"/>
      <c r="N336" s="251"/>
      <c r="O336" s="88"/>
    </row>
    <row r="337" spans="1:15" x14ac:dyDescent="0.3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3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3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3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3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3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3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3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3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3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3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3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1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1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3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3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3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3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2 K12:K122">
    <cfRule type="expression" dxfId="5" priority="2">
      <formula>IF($A12&lt;&gt;"",1,0)</formula>
    </cfRule>
  </conditionalFormatting>
  <conditionalFormatting sqref="E12:F122">
    <cfRule type="expression" dxfId="4" priority="1">
      <formula>IF(AND($A12&lt;&gt;"",$E12=""),1,0)</formula>
    </cfRule>
  </conditionalFormatting>
  <conditionalFormatting sqref="A222:O222">
    <cfRule type="expression" dxfId="3" priority="12">
      <formula>IF($A222&lt;&gt;"",1,0)</formula>
    </cfRule>
  </conditionalFormatting>
  <conditionalFormatting sqref="A12:O12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AECC University College</v>
      </c>
      <c r="D5" s="96"/>
    </row>
    <row r="6" spans="1:15" ht="13.5" x14ac:dyDescent="0.3">
      <c r="B6" s="142" t="s">
        <v>56</v>
      </c>
      <c r="C6" s="180">
        <f>UKPRN</f>
        <v>10000163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0</v>
      </c>
      <c r="E10" s="213">
        <v>0</v>
      </c>
      <c r="F10" s="213">
        <v>51000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0</v>
      </c>
      <c r="E11" s="214">
        <v>0</v>
      </c>
      <c r="F11" s="214">
        <v>23000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0</v>
      </c>
      <c r="E12" s="214">
        <v>0</v>
      </c>
      <c r="F12" s="214">
        <v>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0</v>
      </c>
      <c r="E14" s="214">
        <v>0</v>
      </c>
      <c r="F14" s="214">
        <v>5000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0</v>
      </c>
      <c r="E15" s="215">
        <v>0</v>
      </c>
      <c r="F15" s="215">
        <v>28000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0</v>
      </c>
      <c r="E17" s="212">
        <v>0</v>
      </c>
      <c r="F17" s="212">
        <v>839000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946000</v>
      </c>
      <c r="E18" s="211">
        <v>946000</v>
      </c>
      <c r="F18" s="211">
        <v>946000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9460000</v>
      </c>
      <c r="G20" s="4" t="s">
        <v>113</v>
      </c>
      <c r="H20" s="4"/>
      <c r="I20" s="100"/>
      <c r="K20" s="179" t="s">
        <v>144</v>
      </c>
      <c r="L20" s="183">
        <v>9460000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0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>NOTE: The total income for 2015-16 is an assumed figure due to limited HE-BCI data available.</v>
      </c>
    </row>
    <row r="33" spans="2:8" ht="15" customHeight="1" x14ac:dyDescent="0.3">
      <c r="B33" s="7" t="str">
        <f>IF( (AND(($E$18&gt;0),(SUM($E$10:$E$17)=0))),$N$25,"")</f>
        <v>NOTE: The total income for 2016-17 is an assumed figure due to limited HE-BCI data available.</v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2019-07-25T12:05:11Z</dcterms:modified>
</cp:coreProperties>
</file>