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Allocations\Grant allocations\2021-22\Research England\Grant Tables\Outputs\Individual Tables\"/>
    </mc:Choice>
  </mc:AlternateContent>
  <bookViews>
    <workbookView xWindow="101925" yWindow="45" windowWidth="14310" windowHeight="11760" tabRatio="769" activeTab="1"/>
  </bookViews>
  <sheets>
    <sheet name="Information" sheetId="89" r:id="rId1"/>
    <sheet name="Table_A" sheetId="86" r:id="rId2"/>
    <sheet name="Table_B" sheetId="18" r:id="rId3"/>
    <sheet name="Table_C" sheetId="62" r:id="rId4"/>
    <sheet name="Table_D" sheetId="47" r:id="rId5"/>
    <sheet name="Table_E" sheetId="87" r:id="rId6"/>
    <sheet name="Table_F " sheetId="90" r:id="rId7"/>
  </sheets>
  <externalReferences>
    <externalReference r:id="rId8"/>
    <externalReference r:id="rId9"/>
  </externalReferences>
  <definedNames>
    <definedName name="A_datacols1">Table_A!$F$35</definedName>
    <definedName name="A_rowtags2">Table_A!$J$10:$J$11</definedName>
    <definedName name="A_rowtags3">Table_A!$J$13:$J$17</definedName>
    <definedName name="A_rowtags4">Table_A!$J$20</definedName>
    <definedName name="A_rowtags5">Table_A!$J$21:$J$22</definedName>
    <definedName name="A_rowtags6">Table_A!$J$25</definedName>
    <definedName name="A_rowtags7">Table_A!$J$28</definedName>
    <definedName name="A_rowtags8">Table_A!$J$31:$J$33</definedName>
    <definedName name="A_rowvar">Table_A!$J$9</definedName>
    <definedName name="B_datacols">Table_B!$A$14:$X$14</definedName>
    <definedName name="C_datacols">Table_C!$C$29</definedName>
    <definedName name="C_rowtags1">Table_C!$G$9:$G$17</definedName>
    <definedName name="C_rowtags2">Table_C!$G$21:$G$27</definedName>
    <definedName name="C_rowvar">Table_C!$G$8</definedName>
    <definedName name="D_datacols">Table_D!$A$11:$O$11</definedName>
    <definedName name="DATE" localSheetId="0">'[1]A Summary'!$J$4</definedName>
    <definedName name="Date" localSheetId="6">[2]Table_A!$F$2</definedName>
    <definedName name="Date">Table_A!$F$2</definedName>
    <definedName name="DIS_WHCOUNT">'[1]C Student premium'!$M$65</definedName>
    <definedName name="E_datacols">Table_E!$D$33:$F$33</definedName>
    <definedName name="E_rowtags1">Table_E!$J$10:$J$18</definedName>
    <definedName name="E_rowvar">Table_E!$J$9</definedName>
    <definedName name="FECHEALTHFLAG">'[1]A Summary'!$N$2</definedName>
    <definedName name="Fund_Income" localSheetId="6">[2]Table_E!$L$20</definedName>
    <definedName name="Fund_Income">Table_E!$L$20</definedName>
    <definedName name="GCRF" localSheetId="6">[2]Table_A!#REF!</definedName>
    <definedName name="GCRF">Table_A!#REF!</definedName>
    <definedName name="HEIF_IND" localSheetId="6">[2]Table_A!#REF!</definedName>
    <definedName name="HEIF_IND">Table_A!#REF!</definedName>
    <definedName name="HEIF_MAIN" localSheetId="6">[2]Table_A!$F$20</definedName>
    <definedName name="HEIF_MAIN">Table_A!$F$20</definedName>
    <definedName name="HEIF_SUPP" localSheetId="6">[2]Table_A!$F$21</definedName>
    <definedName name="HEIF_SUPP">Table_A!$F$21</definedName>
    <definedName name="HEIF_TOT" localSheetId="6">[2]Table_A!$F$22</definedName>
    <definedName name="HEIF_TOT">Table_A!$F$22</definedName>
    <definedName name="HEIFLAG">'[1]A Summary'!$M$2</definedName>
    <definedName name="Inf_hiderows">Information!$T$12:$T$15</definedName>
    <definedName name="Inf_hiderows1">Information!$T$12</definedName>
    <definedName name="Inf_hiderows2" localSheetId="6">[2]Information!#REF!</definedName>
    <definedName name="Inf_hiderows2">Information!#REF!</definedName>
    <definedName name="Inf_hiderows3">Information!$T$13</definedName>
    <definedName name="Inf_hiderows4" localSheetId="6">[2]Information!#REF!</definedName>
    <definedName name="Inf_hiderows4">Information!#REF!</definedName>
    <definedName name="Inf_hiderows5" localSheetId="6">[2]Information!#REF!</definedName>
    <definedName name="Inf_hiderows5">Information!#REF!</definedName>
    <definedName name="Inf_hiderows6" localSheetId="6">[2]Information!#REF!</definedName>
    <definedName name="Inf_hiderows6">Information!#REF!</definedName>
    <definedName name="Inf_hiderows7" localSheetId="6">[2]Information!#REF!</definedName>
    <definedName name="Inf_hiderows7">Information!#REF!</definedName>
    <definedName name="Inf_hiderows8" localSheetId="6">[2]Information!#REF!</definedName>
    <definedName name="Inf_hiderows8">Information!#REF!</definedName>
    <definedName name="INSTNAME" localSheetId="6">[2]Table_A!$B$4</definedName>
    <definedName name="INSTNAME">Table_A!$B$4</definedName>
    <definedName name="KE_IND" localSheetId="6">[2]Table_A!#REF!</definedName>
    <definedName name="KE_IND">Table_A!#REF!</definedName>
    <definedName name="KE_MAINdis">Table_E!$K$23</definedName>
    <definedName name="KE_SUPP">Table_E!$K$24</definedName>
    <definedName name="KE_TOT">Table_E!$K$25</definedName>
    <definedName name="MEDDENTFLAG">'[1]A Summary'!$L$2</definedName>
    <definedName name="_xlnm.Print_Area" localSheetId="0">Information!$A$1:$K$21</definedName>
    <definedName name="_xlnm.Print_Area" localSheetId="1">Table_A!$A$1:$O$33</definedName>
    <definedName name="_xlnm.Print_Area" localSheetId="2">Table_B!$A$1:$X$122</definedName>
    <definedName name="_xlnm.Print_Area" localSheetId="3">Table_C!$A$1:$F$31</definedName>
    <definedName name="_xlnm.Print_Area" localSheetId="4">Table_D!$A$1:$O$90</definedName>
    <definedName name="_xlnm.Print_Area" localSheetId="5">Table_E!$A$1:$H$32</definedName>
    <definedName name="_xlnm.Print_Area" localSheetId="6">'Table_F '!$A$1:$E$23</definedName>
    <definedName name="_xlnm.Print_Titles" localSheetId="2">Table_B!$12:$13</definedName>
    <definedName name="_xlnm.Print_Titles" localSheetId="4">Table_D!$9:$10</definedName>
    <definedName name="PROVIDER">'[1]A Summary'!$J$2</definedName>
    <definedName name="QR_TOT" localSheetId="6">[2]Table_A!$N$12</definedName>
    <definedName name="QR_TOT">Table_A!$N$12</definedName>
    <definedName name="SPDISPOP">'[1]C Student premium'!$M$66</definedName>
    <definedName name="SPDSAALLOC">'[1]C Student premium'!$M$62</definedName>
    <definedName name="SPSDALLOC">'[1]C Student premium'!$M$63</definedName>
    <definedName name="UKPRN" localSheetId="6">[2]Table_A!$B$5</definedName>
    <definedName name="UKPRN">Table_A!$B$5</definedName>
  </definedNames>
  <calcPr calcId="152511" forceFullCalc="1"/>
</workbook>
</file>

<file path=xl/calcChain.xml><?xml version="1.0" encoding="utf-8"?>
<calcChain xmlns="http://schemas.openxmlformats.org/spreadsheetml/2006/main">
  <c r="D8" i="90" l="1"/>
  <c r="N33" i="87"/>
  <c r="B32" i="87"/>
  <c r="B31" i="87"/>
  <c r="B30" i="87"/>
  <c r="F25" i="87"/>
  <c r="F24" i="87"/>
  <c r="F23" i="87"/>
  <c r="F20" i="87"/>
  <c r="C6" i="87"/>
  <c r="C5" i="87"/>
  <c r="F2" i="87"/>
  <c r="D2" i="90" s="1"/>
  <c r="E7" i="47"/>
  <c r="D5" i="47"/>
  <c r="D4" i="47"/>
  <c r="O2" i="47"/>
  <c r="B6" i="62"/>
  <c r="B5" i="62"/>
  <c r="E2" i="62"/>
  <c r="E8" i="18"/>
  <c r="E7" i="18"/>
  <c r="B5" i="18"/>
  <c r="B4" i="18"/>
  <c r="X2" i="18"/>
  <c r="E12" i="86"/>
  <c r="A5" i="89"/>
  <c r="A4" i="89"/>
</calcChain>
</file>

<file path=xl/sharedStrings.xml><?xml version="1.0" encoding="utf-8"?>
<sst xmlns="http://schemas.openxmlformats.org/spreadsheetml/2006/main" count="277" uniqueCount="204">
  <si>
    <t>Total</t>
  </si>
  <si>
    <t>Research funds</t>
  </si>
  <si>
    <t>London weighting</t>
  </si>
  <si>
    <t>London weighting on mainstream QR</t>
  </si>
  <si>
    <t>a</t>
  </si>
  <si>
    <t>b</t>
  </si>
  <si>
    <t>c</t>
  </si>
  <si>
    <t>d</t>
  </si>
  <si>
    <t>h</t>
  </si>
  <si>
    <t>f</t>
  </si>
  <si>
    <t xml:space="preserve">Total recurrent grant </t>
  </si>
  <si>
    <t>Unit of assessment</t>
  </si>
  <si>
    <t>4*</t>
  </si>
  <si>
    <t>3*</t>
  </si>
  <si>
    <t>2*</t>
  </si>
  <si>
    <t>1*</t>
  </si>
  <si>
    <t>Unclassified</t>
  </si>
  <si>
    <t>Overall quality profile (%)</t>
  </si>
  <si>
    <t>SF_MG</t>
  </si>
  <si>
    <t>Distribution of QR by unit of assessment</t>
  </si>
  <si>
    <t>Mainstream QR funds</t>
  </si>
  <si>
    <t>QR charity support fund</t>
  </si>
  <si>
    <t>QR business research element</t>
  </si>
  <si>
    <t>Quality-weighted volume</t>
  </si>
  <si>
    <t>QR funding for National Research Libraries</t>
  </si>
  <si>
    <t>Volume (notional staff FTE)</t>
  </si>
  <si>
    <t>Total funded volume</t>
  </si>
  <si>
    <t xml:space="preserve"> </t>
  </si>
  <si>
    <t>Quality score</t>
  </si>
  <si>
    <t>uoa</t>
  </si>
  <si>
    <t>msub</t>
  </si>
  <si>
    <t>uoaname</t>
  </si>
  <si>
    <t>profFourStar</t>
  </si>
  <si>
    <t>profThreeStar</t>
  </si>
  <si>
    <t>profTwoStar</t>
  </si>
  <si>
    <t>profOneStar</t>
  </si>
  <si>
    <t>profUnclassified</t>
  </si>
  <si>
    <t>FourStarStaff</t>
  </si>
  <si>
    <t>ThreeStarStaff</t>
  </si>
  <si>
    <t>TwoStarStaff</t>
  </si>
  <si>
    <t>OneStarStaff</t>
  </si>
  <si>
    <t>UNCLStaff</t>
  </si>
  <si>
    <t>volume</t>
  </si>
  <si>
    <t>qxv4star</t>
  </si>
  <si>
    <t>qxv3star</t>
  </si>
  <si>
    <t>qxv2star</t>
  </si>
  <si>
    <t>qxv1star</t>
  </si>
  <si>
    <t>qxvUNCL</t>
  </si>
  <si>
    <t>qtimesv</t>
  </si>
  <si>
    <t>tradqr</t>
  </si>
  <si>
    <t>lecalln</t>
  </si>
  <si>
    <t>RDP_Qscore</t>
  </si>
  <si>
    <t>PGRstudents</t>
  </si>
  <si>
    <t>LWCWQW_PGRFTEs</t>
  </si>
  <si>
    <t>PGRALLN</t>
  </si>
  <si>
    <t xml:space="preserve">Institution: </t>
  </si>
  <si>
    <t xml:space="preserve">UKPRN: </t>
  </si>
  <si>
    <t>Tables</t>
  </si>
  <si>
    <t>Museums, Galleries and Collections Fund</t>
  </si>
  <si>
    <t>Total research funding</t>
  </si>
  <si>
    <t>Summary of allocations</t>
  </si>
  <si>
    <t>Rate</t>
  </si>
  <si>
    <t>ELIGCHAR</t>
  </si>
  <si>
    <t>LONDWGT</t>
  </si>
  <si>
    <t>LW_ELIGCHAR</t>
  </si>
  <si>
    <t>CHAR_FACTOR</t>
  </si>
  <si>
    <t>CHARSUPPORT</t>
  </si>
  <si>
    <t>ELIGBUS</t>
  </si>
  <si>
    <t>IND_FACTOR</t>
  </si>
  <si>
    <t>INDSUPPORT</t>
  </si>
  <si>
    <t>Sub-profile</t>
  </si>
  <si>
    <t>profile_type</t>
  </si>
  <si>
    <t>REF sub-profile (%)</t>
  </si>
  <si>
    <t>TRADQR</t>
  </si>
  <si>
    <t>LECALLN</t>
  </si>
  <si>
    <t>CHARSUPP</t>
  </si>
  <si>
    <t>INDSUPP</t>
  </si>
  <si>
    <t>SPECLIB</t>
  </si>
  <si>
    <t>R_TOT</t>
  </si>
  <si>
    <t>ALLOC</t>
  </si>
  <si>
    <t>KE_SUPP</t>
  </si>
  <si>
    <t>CHARRESyr1</t>
  </si>
  <si>
    <t>CHARRESyr2</t>
  </si>
  <si>
    <t>BUSRESyr1</t>
  </si>
  <si>
    <t>BUSRESyr2</t>
  </si>
  <si>
    <t>g = e x f</t>
  </si>
  <si>
    <t>i = g x h</t>
  </si>
  <si>
    <t>CHARRESyr3</t>
  </si>
  <si>
    <t>CHARRESyr4</t>
  </si>
  <si>
    <t>BUSRESyr3</t>
  </si>
  <si>
    <t>BUSRESyr4</t>
  </si>
  <si>
    <t>Main panel</t>
  </si>
  <si>
    <t>REFmainpanel</t>
  </si>
  <si>
    <t>colprov</t>
  </si>
  <si>
    <t>colname</t>
  </si>
  <si>
    <t>UKPRN of collaborating provider</t>
  </si>
  <si>
    <t>Name of collaborating provider</t>
  </si>
  <si>
    <t>Adjusted PGR FTEs</t>
  </si>
  <si>
    <t>e = (a + b + c + d) ÷ 4</t>
  </si>
  <si>
    <t>Weighted adjusted PGR FTEs 
(London, cost and 
quality-weighted)</t>
  </si>
  <si>
    <t>Average annual income (£)</t>
  </si>
  <si>
    <t>QR charity support fund (£)</t>
  </si>
  <si>
    <t>QR business research element (£)</t>
  </si>
  <si>
    <t>Mainstream QR funds (£)</t>
  </si>
  <si>
    <t>London weighting on mainstream QR (£)</t>
  </si>
  <si>
    <t>Supplement</t>
  </si>
  <si>
    <t>QR RDP supervision funds (£)</t>
  </si>
  <si>
    <t>QR RDP supervision funds total</t>
  </si>
  <si>
    <t>Mainstream QR funds total</t>
  </si>
  <si>
    <t>QR RDP supervision funds</t>
  </si>
  <si>
    <t>QR_TOT</t>
  </si>
  <si>
    <t>Mainstream QR funds including London weighting</t>
  </si>
  <si>
    <t>KE_TOT</t>
  </si>
  <si>
    <t>d=(a x 2)+(b x 3)+(c x 5)</t>
  </si>
  <si>
    <t>Innovate UK</t>
  </si>
  <si>
    <t>(a)</t>
  </si>
  <si>
    <t>(b)</t>
  </si>
  <si>
    <t xml:space="preserve">(c) </t>
  </si>
  <si>
    <t>Knowledge exchange funds</t>
  </si>
  <si>
    <t>Main HEIF funds</t>
  </si>
  <si>
    <t>Total HEIF funding</t>
  </si>
  <si>
    <t>Data source</t>
  </si>
  <si>
    <t>HE-BCI survey</t>
  </si>
  <si>
    <t>Income from contract research</t>
  </si>
  <si>
    <t>Income from consultancy</t>
  </si>
  <si>
    <t>Income from intellectual property</t>
  </si>
  <si>
    <t>Income from regeneration</t>
  </si>
  <si>
    <t>Income from SMEs in the above categories*</t>
  </si>
  <si>
    <t>Income from NCB provision</t>
  </si>
  <si>
    <t xml:space="preserve">Supplement  </t>
  </si>
  <si>
    <t>Total HEIF funding (£)</t>
  </si>
  <si>
    <t>Notes:</t>
  </si>
  <si>
    <t>HEIF formula parameters</t>
  </si>
  <si>
    <t>Minimum threshold</t>
  </si>
  <si>
    <t>Maximum allocation</t>
  </si>
  <si>
    <t>Yearly moderation factor</t>
  </si>
  <si>
    <t>Total HEIF funds available</t>
  </si>
  <si>
    <t>HEIF qualifying income</t>
  </si>
  <si>
    <t>KTPs</t>
  </si>
  <si>
    <t>NCB</t>
  </si>
  <si>
    <t>WEIGHT_Inc</t>
  </si>
  <si>
    <t>SME_Inc</t>
  </si>
  <si>
    <t>HEIF funds</t>
  </si>
  <si>
    <t>Fund_Income</t>
  </si>
  <si>
    <t>Contract_Research</t>
  </si>
  <si>
    <t>Consultancy_Income</t>
  </si>
  <si>
    <t>Facilities_Equipment</t>
  </si>
  <si>
    <t>Regeneration</t>
  </si>
  <si>
    <t>IP_Income</t>
  </si>
  <si>
    <t>GRANTR_YR1</t>
  </si>
  <si>
    <t>GRANTR_YR2</t>
  </si>
  <si>
    <t>GRANTR_YR3</t>
  </si>
  <si>
    <t>Message for Providers new to HEIF</t>
  </si>
  <si>
    <t>16-17</t>
  </si>
  <si>
    <t>GRANTR</t>
  </si>
  <si>
    <t>NOTE: The total income for 2016-17 is an assumed figure due to limited HE-BCI data available.</t>
  </si>
  <si>
    <t>Income from equipment and facilities</t>
  </si>
  <si>
    <t>Minimum allocation</t>
  </si>
  <si>
    <t>Total per year</t>
  </si>
  <si>
    <t>KE_MAIN</t>
  </si>
  <si>
    <t>Maximum increase</t>
  </si>
  <si>
    <t>Maximum decrease</t>
  </si>
  <si>
    <t>Hide for FECs</t>
  </si>
  <si>
    <t>Hide for non health</t>
  </si>
  <si>
    <t>KTP income**</t>
  </si>
  <si>
    <t xml:space="preserve">* Income from SMEs is included in the income stream total and again in the total income from SMEs to provide the overall double-weighting for SME income. </t>
  </si>
  <si>
    <t>** This is the KTP income provided by Innovate UK.</t>
  </si>
  <si>
    <t>2016-17 Research income from charities (£)</t>
  </si>
  <si>
    <t>London-weighted research income (£)</t>
  </si>
  <si>
    <t>2016-17 Research income from businesses (£)</t>
  </si>
  <si>
    <t>2017-18 Research income from charities (£)</t>
  </si>
  <si>
    <t>2017-18 Research income from businesses (£)</t>
  </si>
  <si>
    <t>2017-18 income (£)</t>
  </si>
  <si>
    <t>NOTE: The total income for 2017-18 is an assumed figure due to limited HE-BCI data available.</t>
  </si>
  <si>
    <t>2018-19 Research income from charities (£)</t>
  </si>
  <si>
    <t>2018-19 Research income from businesses (£)</t>
  </si>
  <si>
    <r>
      <rPr>
        <b/>
        <sz val="12"/>
        <color rgb="FF676767"/>
        <rFont val="Arial"/>
        <family val="2"/>
      </rPr>
      <t>Tota</t>
    </r>
    <r>
      <rPr>
        <sz val="12"/>
        <color rgb="FF676767"/>
        <rFont val="Arial"/>
        <family val="2"/>
      </rPr>
      <t>l</t>
    </r>
    <r>
      <rPr>
        <b/>
        <sz val="12"/>
        <color rgb="FF676767"/>
        <rFont val="Arial"/>
        <family val="2"/>
      </rPr>
      <t xml:space="preserve"> weighted qualifying income</t>
    </r>
    <r>
      <rPr>
        <sz val="12"/>
        <color rgb="FF676767"/>
        <rFont val="Arial"/>
        <family val="2"/>
      </rPr>
      <t xml:space="preserve"> </t>
    </r>
    <r>
      <rPr>
        <b/>
        <sz val="12"/>
        <color rgb="FF676767"/>
        <rFont val="Arial"/>
        <family val="2"/>
      </rPr>
      <t>(£)</t>
    </r>
    <r>
      <rPr>
        <sz val="12"/>
        <color rgb="FF676767"/>
        <rFont val="Arial"/>
        <family val="2"/>
      </rPr>
      <t xml:space="preserve"> using 2:3:5 ratio</t>
    </r>
  </si>
  <si>
    <t>2018-19 income (£)</t>
  </si>
  <si>
    <t>17-18</t>
  </si>
  <si>
    <t>18-19</t>
  </si>
  <si>
    <t>NOTE: The total income for 2018-19 is an assumed figure due to limited HE-BCI data available.</t>
  </si>
  <si>
    <t>Message for Providers with NCB overides</t>
  </si>
  <si>
    <t>NOTE: The total income for 2017-18 is an assumed figure due to limited HESA Finance data available.</t>
  </si>
  <si>
    <t>NOTE: The total income for 2018-19 is an assumed figure due to limited OfS Annual Finance Record data available.</t>
  </si>
  <si>
    <t xml:space="preserve">HESA finance record/ OfS annual financial return </t>
  </si>
  <si>
    <t>2021-22 grant tables</t>
  </si>
  <si>
    <t>Table A: 2021-22 Summary of allocations</t>
  </si>
  <si>
    <t>Table B: 2021-22 Mainstream QR and London weighting</t>
  </si>
  <si>
    <t>Table C: 2021-22 QR charity support fund and QR business research element</t>
  </si>
  <si>
    <t>Table D: 2021-22 QR RDP supervision funds</t>
  </si>
  <si>
    <t>Table E: 2021-22 Knowledge exchange allocations</t>
  </si>
  <si>
    <t>2019-20 income (£)</t>
  </si>
  <si>
    <t>Table F: 2021-22 HEIF formula parameters</t>
  </si>
  <si>
    <t>2019-20 Research income from charities (£)</t>
  </si>
  <si>
    <t>2019-20 Research income from businesses (£)</t>
  </si>
  <si>
    <t>2021-22 Allocations (£)</t>
  </si>
  <si>
    <t>October 2021</t>
  </si>
  <si>
    <t>London Business School</t>
  </si>
  <si>
    <t>C</t>
  </si>
  <si>
    <t>Z</t>
  </si>
  <si>
    <t>Business and Management Studies</t>
  </si>
  <si>
    <t>Output</t>
  </si>
  <si>
    <t>Impact</t>
  </si>
  <si>
    <t>Environment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</si>
</sst>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(* #,##0.00_);_(* \(#,##0.00\);_(* &quot;-&quot;??_);_(@_)"/>
    <numFmt numFmtId="164" formatCode="#,##0.0"/>
    <numFmt numFmtId="165" formatCode="[$£-809]#,##0"/>
    <numFmt numFmtId="166" formatCode="#,##0.000000"/>
    <numFmt numFmtId="167" formatCode="&quot;£&quot;#,##0"/>
    <numFmt numFmtId="168" formatCode="#,##0.0_ ;[Red]\-#,##0.0\ "/>
    <numFmt numFmtId="169" formatCode="0.0000"/>
    <numFmt numFmtId="170" formatCode="#,##0_ ;[Red]\-#,##0\ "/>
    <numFmt numFmtId="171" formatCode="#,##0_ ;\-#,##0\ "/>
  </numFmts>
  <fonts count="39" x14ac:knownFonts="1">
    <font>
      <sz val="10"/>
      <name val="MS Sans Serif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0"/>
      <color theme="1"/>
      <name val="Arial"/>
      <family val="2"/>
    </font>
    <font>
      <sz val="10"/>
      <name val="MS Sans Serif"/>
    </font>
    <font>
      <u/>
      <sz val="10"/>
      <color theme="10"/>
      <name val="MS Sans Serif"/>
    </font>
    <font>
      <b/>
      <u/>
      <sz val="12"/>
      <name val="Arial"/>
      <family val="2"/>
    </font>
    <font>
      <sz val="12"/>
      <name val="Arial"/>
      <family val="2"/>
    </font>
    <font>
      <u/>
      <sz val="12"/>
      <color theme="10"/>
      <name val="Arial"/>
      <family val="2"/>
    </font>
    <font>
      <sz val="12"/>
      <color rgb="FF505160"/>
      <name val="Arial"/>
      <family val="2"/>
    </font>
    <font>
      <b/>
      <sz val="12"/>
      <color rgb="FFFF0000"/>
      <name val="Arial"/>
      <family val="2"/>
    </font>
    <font>
      <b/>
      <sz val="12"/>
      <color rgb="FF505160"/>
      <name val="Corbel"/>
      <family val="2"/>
    </font>
    <font>
      <sz val="12"/>
      <color theme="7" tint="-0.499984740745262"/>
      <name val="Arial"/>
      <family val="2"/>
    </font>
    <font>
      <b/>
      <sz val="12"/>
      <color rgb="FF505160"/>
      <name val="Arial"/>
      <family val="2"/>
    </font>
    <font>
      <sz val="12"/>
      <name val="MS Sans Serif"/>
    </font>
    <font>
      <b/>
      <sz val="12"/>
      <color rgb="FF676767"/>
      <name val="Arial"/>
      <family val="2"/>
    </font>
    <font>
      <sz val="12"/>
      <color rgb="FF676767"/>
      <name val="Arial"/>
      <family val="2"/>
    </font>
    <font>
      <b/>
      <sz val="14"/>
      <color rgb="FF2E2D62"/>
      <name val="Arial"/>
      <family val="2"/>
    </font>
    <font>
      <u/>
      <sz val="12"/>
      <color rgb="FF676767"/>
      <name val="Arial"/>
      <family val="2"/>
    </font>
    <font>
      <b/>
      <sz val="20"/>
      <color rgb="FF2E2D62"/>
      <name val="Arial"/>
      <family val="2"/>
    </font>
    <font>
      <b/>
      <sz val="14"/>
      <color rgb="FF676767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49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0" fontId="6" fillId="11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8" fillId="16" borderId="1" applyNumberFormat="0" applyAlignment="0" applyProtection="0"/>
    <xf numFmtId="0" fontId="9" fillId="17" borderId="2" applyNumberFormat="0" applyAlignment="0" applyProtection="0"/>
    <xf numFmtId="0" fontId="10" fillId="0" borderId="0" applyNumberFormat="0" applyFill="0" applyBorder="0" applyAlignment="0" applyProtection="0"/>
    <xf numFmtId="0" fontId="11" fillId="6" borderId="0" applyNumberFormat="0" applyBorder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5" fillId="7" borderId="1" applyNumberFormat="0" applyAlignment="0" applyProtection="0"/>
    <xf numFmtId="0" fontId="16" fillId="0" borderId="6" applyNumberFormat="0" applyFill="0" applyAlignment="0" applyProtection="0"/>
    <xf numFmtId="0" fontId="17" fillId="7" borderId="0" applyNumberFormat="0" applyBorder="0" applyAlignment="0" applyProtection="0"/>
    <xf numFmtId="0" fontId="2" fillId="4" borderId="7" applyNumberFormat="0" applyFont="0" applyAlignment="0" applyProtection="0"/>
    <xf numFmtId="0" fontId="18" fillId="16" borderId="8" applyNumberFormat="0" applyAlignment="0" applyProtection="0"/>
    <xf numFmtId="9" fontId="2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16" fillId="0" borderId="0" applyNumberFormat="0" applyFill="0" applyBorder="0" applyAlignment="0" applyProtection="0"/>
    <xf numFmtId="165" fontId="3" fillId="0" borderId="0"/>
    <xf numFmtId="0" fontId="1" fillId="0" borderId="0"/>
    <xf numFmtId="0" fontId="3" fillId="0" borderId="0"/>
    <xf numFmtId="0" fontId="21" fillId="0" borderId="0"/>
    <xf numFmtId="43" fontId="22" fillId="0" borderId="0" applyFont="0" applyFill="0" applyBorder="0" applyAlignment="0" applyProtection="0"/>
    <xf numFmtId="0" fontId="23" fillId="0" borderId="0" applyNumberFormat="0" applyFill="0" applyBorder="0" applyAlignment="0" applyProtection="0"/>
  </cellStyleXfs>
  <cellXfs count="286">
    <xf numFmtId="0" fontId="0" fillId="0" borderId="0" xfId="0"/>
    <xf numFmtId="0" fontId="24" fillId="0" borderId="0" xfId="0" applyFont="1"/>
    <xf numFmtId="0" fontId="25" fillId="0" borderId="0" xfId="0" applyFont="1"/>
    <xf numFmtId="0" fontId="25" fillId="0" borderId="0" xfId="0" applyFont="1" applyAlignment="1">
      <alignment horizontal="right"/>
    </xf>
    <xf numFmtId="0" fontId="25" fillId="18" borderId="0" xfId="0" applyFont="1" applyFill="1"/>
    <xf numFmtId="0" fontId="25" fillId="22" borderId="0" xfId="0" applyFont="1" applyFill="1"/>
    <xf numFmtId="0" fontId="27" fillId="0" borderId="0" xfId="0" applyFont="1"/>
    <xf numFmtId="0" fontId="26" fillId="0" borderId="0" xfId="48" applyFont="1" applyAlignment="1"/>
    <xf numFmtId="0" fontId="28" fillId="0" borderId="0" xfId="0" applyFont="1" applyAlignment="1"/>
    <xf numFmtId="0" fontId="29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0" fontId="32" fillId="0" borderId="0" xfId="0" applyFont="1"/>
    <xf numFmtId="0" fontId="34" fillId="0" borderId="0" xfId="0" applyFont="1"/>
    <xf numFmtId="0" fontId="35" fillId="0" borderId="0" xfId="0" applyFont="1"/>
    <xf numFmtId="0" fontId="33" fillId="0" borderId="0" xfId="0" applyFont="1"/>
    <xf numFmtId="3" fontId="34" fillId="0" borderId="0" xfId="0" applyNumberFormat="1" applyFont="1"/>
    <xf numFmtId="49" fontId="34" fillId="0" borderId="0" xfId="0" applyNumberFormat="1" applyFont="1" applyAlignment="1">
      <alignment horizontal="right"/>
    </xf>
    <xf numFmtId="0" fontId="34" fillId="0" borderId="0" xfId="0" applyFont="1" applyFill="1"/>
    <xf numFmtId="0" fontId="33" fillId="0" borderId="0" xfId="0" applyFont="1" applyAlignment="1">
      <alignment horizontal="right"/>
    </xf>
    <xf numFmtId="0" fontId="33" fillId="0" borderId="0" xfId="0" applyFont="1" applyBorder="1" applyAlignment="1">
      <alignment horizontal="right"/>
    </xf>
    <xf numFmtId="0" fontId="33" fillId="0" borderId="0" xfId="0" applyFont="1" applyAlignment="1">
      <alignment horizontal="left"/>
    </xf>
    <xf numFmtId="0" fontId="33" fillId="0" borderId="0" xfId="0" applyFont="1" applyFill="1"/>
    <xf numFmtId="0" fontId="33" fillId="0" borderId="0" xfId="0" applyFont="1" applyFill="1" applyBorder="1" applyAlignment="1">
      <alignment horizontal="left" vertical="center"/>
    </xf>
    <xf numFmtId="0" fontId="34" fillId="0" borderId="0" xfId="0" applyFont="1" applyBorder="1" applyAlignment="1">
      <alignment horizontal="left" vertical="center"/>
    </xf>
    <xf numFmtId="0" fontId="34" fillId="0" borderId="0" xfId="0" applyFont="1" applyAlignment="1">
      <alignment horizontal="left" vertical="center"/>
    </xf>
    <xf numFmtId="0" fontId="34" fillId="0" borderId="11" xfId="0" applyFont="1" applyBorder="1"/>
    <xf numFmtId="0" fontId="34" fillId="0" borderId="0" xfId="0" applyFont="1" applyAlignment="1">
      <alignment horizontal="right"/>
    </xf>
    <xf numFmtId="0" fontId="34" fillId="20" borderId="0" xfId="0" applyFont="1" applyFill="1" applyAlignment="1">
      <alignment horizontal="center"/>
    </xf>
    <xf numFmtId="0" fontId="34" fillId="0" borderId="0" xfId="0" applyFont="1" applyFill="1" applyAlignment="1">
      <alignment horizontal="right"/>
    </xf>
    <xf numFmtId="3" fontId="34" fillId="0" borderId="0" xfId="0" applyNumberFormat="1" applyFont="1" applyFill="1" applyAlignment="1">
      <alignment horizontal="right"/>
    </xf>
    <xf numFmtId="0" fontId="34" fillId="19" borderId="0" xfId="0" applyFont="1" applyFill="1" applyAlignment="1">
      <alignment horizontal="center"/>
    </xf>
    <xf numFmtId="0" fontId="34" fillId="0" borderId="0" xfId="0" applyFont="1" applyFill="1" applyBorder="1" applyAlignment="1">
      <alignment horizontal="right" vertical="top"/>
    </xf>
    <xf numFmtId="3" fontId="34" fillId="0" borderId="0" xfId="0" applyNumberFormat="1" applyFont="1" applyFill="1" applyBorder="1" applyAlignment="1">
      <alignment horizontal="right" vertical="top"/>
    </xf>
    <xf numFmtId="3" fontId="34" fillId="0" borderId="0" xfId="0" applyNumberFormat="1" applyFont="1" applyFill="1"/>
    <xf numFmtId="0" fontId="33" fillId="0" borderId="0" xfId="0" applyFont="1" applyAlignment="1">
      <alignment horizontal="right" wrapText="1"/>
    </xf>
    <xf numFmtId="0" fontId="33" fillId="0" borderId="0" xfId="0" applyFont="1" applyBorder="1"/>
    <xf numFmtId="0" fontId="34" fillId="0" borderId="18" xfId="0" applyFont="1" applyFill="1" applyBorder="1" applyAlignment="1">
      <alignment horizontal="right" vertical="center"/>
    </xf>
    <xf numFmtId="3" fontId="34" fillId="0" borderId="18" xfId="0" applyNumberFormat="1" applyFont="1" applyFill="1" applyBorder="1" applyAlignment="1">
      <alignment horizontal="right" vertical="center"/>
    </xf>
    <xf numFmtId="3" fontId="34" fillId="0" borderId="0" xfId="0" applyNumberFormat="1" applyFont="1" applyAlignment="1">
      <alignment horizontal="right"/>
    </xf>
    <xf numFmtId="0" fontId="34" fillId="0" borderId="0" xfId="0" applyFont="1" applyFill="1" applyAlignment="1">
      <alignment horizontal="center"/>
    </xf>
    <xf numFmtId="0" fontId="34" fillId="19" borderId="0" xfId="0" applyFont="1" applyFill="1"/>
    <xf numFmtId="0" fontId="33" fillId="0" borderId="0" xfId="0" applyFont="1" applyFill="1" applyAlignment="1">
      <alignment horizontal="right"/>
    </xf>
    <xf numFmtId="0" fontId="34" fillId="19" borderId="0" xfId="0" applyFont="1" applyFill="1" applyAlignment="1">
      <alignment horizontal="center" vertical="center"/>
    </xf>
    <xf numFmtId="0" fontId="34" fillId="0" borderId="12" xfId="0" applyFont="1" applyBorder="1"/>
    <xf numFmtId="0" fontId="34" fillId="0" borderId="12" xfId="0" applyFont="1" applyBorder="1" applyAlignment="1">
      <alignment horizontal="right"/>
    </xf>
    <xf numFmtId="0" fontId="34" fillId="0" borderId="0" xfId="0" applyFont="1" applyAlignment="1">
      <alignment horizontal="center"/>
    </xf>
    <xf numFmtId="3" fontId="33" fillId="0" borderId="0" xfId="0" applyNumberFormat="1" applyFont="1" applyAlignment="1">
      <alignment horizontal="right"/>
    </xf>
    <xf numFmtId="3" fontId="33" fillId="0" borderId="0" xfId="0" applyNumberFormat="1" applyFont="1"/>
    <xf numFmtId="0" fontId="33" fillId="0" borderId="20" xfId="0" applyFont="1" applyBorder="1"/>
    <xf numFmtId="0" fontId="34" fillId="0" borderId="20" xfId="0" applyFont="1" applyBorder="1"/>
    <xf numFmtId="0" fontId="34" fillId="0" borderId="20" xfId="0" applyFont="1" applyBorder="1" applyAlignment="1">
      <alignment horizontal="right"/>
    </xf>
    <xf numFmtId="3" fontId="33" fillId="0" borderId="20" xfId="0" applyNumberFormat="1" applyFont="1" applyBorder="1" applyAlignment="1">
      <alignment horizontal="right"/>
    </xf>
    <xf numFmtId="3" fontId="33" fillId="0" borderId="0" xfId="0" applyNumberFormat="1" applyFont="1" applyBorder="1"/>
    <xf numFmtId="0" fontId="33" fillId="0" borderId="0" xfId="0" applyFont="1" applyFill="1" applyBorder="1"/>
    <xf numFmtId="0" fontId="33" fillId="0" borderId="0" xfId="0" applyFont="1" applyFill="1" applyBorder="1" applyAlignment="1">
      <alignment horizontal="right"/>
    </xf>
    <xf numFmtId="3" fontId="34" fillId="0" borderId="0" xfId="0" applyNumberFormat="1" applyFont="1" applyFill="1" applyBorder="1" applyAlignment="1">
      <alignment horizontal="right"/>
    </xf>
    <xf numFmtId="3" fontId="34" fillId="0" borderId="0" xfId="0" applyNumberFormat="1" applyFont="1" applyFill="1" applyBorder="1"/>
    <xf numFmtId="0" fontId="34" fillId="0" borderId="0" xfId="0" applyFont="1" applyFill="1" applyBorder="1"/>
    <xf numFmtId="0" fontId="34" fillId="0" borderId="0" xfId="0" applyFont="1" applyFill="1" applyBorder="1" applyAlignment="1">
      <alignment horizontal="center"/>
    </xf>
    <xf numFmtId="3" fontId="34" fillId="0" borderId="0" xfId="0" applyNumberFormat="1" applyFont="1" applyFill="1" applyAlignment="1">
      <alignment horizontal="center"/>
    </xf>
    <xf numFmtId="3" fontId="34" fillId="19" borderId="0" xfId="0" applyNumberFormat="1" applyFont="1" applyFill="1" applyAlignment="1">
      <alignment horizontal="center"/>
    </xf>
    <xf numFmtId="3" fontId="34" fillId="0" borderId="0" xfId="0" applyNumberFormat="1" applyFont="1" applyAlignment="1">
      <alignment horizontal="center"/>
    </xf>
    <xf numFmtId="3" fontId="33" fillId="0" borderId="0" xfId="0" applyNumberFormat="1" applyFont="1" applyFill="1" applyAlignment="1">
      <alignment horizontal="left"/>
    </xf>
    <xf numFmtId="3" fontId="33" fillId="0" borderId="0" xfId="0" applyNumberFormat="1" applyFont="1" applyFill="1"/>
    <xf numFmtId="3" fontId="34" fillId="0" borderId="0" xfId="0" applyNumberFormat="1" applyFont="1" applyAlignment="1">
      <alignment horizontal="left"/>
    </xf>
    <xf numFmtId="167" fontId="34" fillId="0" borderId="0" xfId="0" applyNumberFormat="1" applyFont="1"/>
    <xf numFmtId="3" fontId="34" fillId="0" borderId="0" xfId="0" applyNumberFormat="1" applyFont="1" applyFill="1" applyAlignment="1">
      <alignment horizontal="left"/>
    </xf>
    <xf numFmtId="3" fontId="34" fillId="0" borderId="0" xfId="0" applyNumberFormat="1" applyFont="1" applyBorder="1"/>
    <xf numFmtId="3" fontId="34" fillId="0" borderId="0" xfId="0" applyNumberFormat="1" applyFont="1" applyBorder="1" applyAlignment="1">
      <alignment horizontal="left"/>
    </xf>
    <xf numFmtId="3" fontId="34" fillId="0" borderId="0" xfId="0" applyNumberFormat="1" applyFont="1" applyFill="1" applyBorder="1" applyAlignment="1">
      <alignment horizontal="left"/>
    </xf>
    <xf numFmtId="3" fontId="33" fillId="0" borderId="0" xfId="0" applyNumberFormat="1" applyFont="1" applyAlignment="1">
      <alignment horizontal="left"/>
    </xf>
    <xf numFmtId="3" fontId="34" fillId="0" borderId="10" xfId="0" applyNumberFormat="1" applyFont="1" applyBorder="1" applyAlignment="1">
      <alignment horizontal="left"/>
    </xf>
    <xf numFmtId="3" fontId="34" fillId="0" borderId="10" xfId="0" applyNumberFormat="1" applyFont="1" applyBorder="1"/>
    <xf numFmtId="3" fontId="34" fillId="0" borderId="13" xfId="0" applyNumberFormat="1" applyFont="1" applyFill="1" applyBorder="1"/>
    <xf numFmtId="3" fontId="34" fillId="0" borderId="15" xfId="0" applyNumberFormat="1" applyFont="1" applyBorder="1" applyAlignment="1">
      <alignment horizontal="center"/>
    </xf>
    <xf numFmtId="3" fontId="34" fillId="0" borderId="10" xfId="0" applyNumberFormat="1" applyFont="1" applyBorder="1" applyAlignment="1">
      <alignment horizontal="center"/>
    </xf>
    <xf numFmtId="3" fontId="34" fillId="0" borderId="12" xfId="0" applyNumberFormat="1" applyFont="1" applyBorder="1" applyAlignment="1">
      <alignment horizontal="left" wrapText="1"/>
    </xf>
    <xf numFmtId="3" fontId="34" fillId="0" borderId="12" xfId="0" applyNumberFormat="1" applyFont="1" applyBorder="1" applyAlignment="1">
      <alignment horizontal="left"/>
    </xf>
    <xf numFmtId="3" fontId="34" fillId="0" borderId="12" xfId="0" applyNumberFormat="1" applyFont="1" applyBorder="1" applyAlignment="1">
      <alignment horizontal="right" wrapText="1"/>
    </xf>
    <xf numFmtId="3" fontId="34" fillId="0" borderId="12" xfId="0" applyNumberFormat="1" applyFont="1" applyBorder="1" applyAlignment="1">
      <alignment wrapText="1"/>
    </xf>
    <xf numFmtId="3" fontId="34" fillId="0" borderId="14" xfId="0" applyNumberFormat="1" applyFont="1" applyBorder="1" applyAlignment="1">
      <alignment horizontal="right" textRotation="90" wrapText="1"/>
    </xf>
    <xf numFmtId="3" fontId="34" fillId="0" borderId="18" xfId="0" applyNumberFormat="1" applyFont="1" applyFill="1" applyBorder="1" applyAlignment="1">
      <alignment horizontal="right" wrapText="1"/>
    </xf>
    <xf numFmtId="3" fontId="34" fillId="0" borderId="12" xfId="0" applyNumberFormat="1" applyFont="1" applyFill="1" applyBorder="1" applyAlignment="1">
      <alignment horizontal="right" wrapText="1"/>
    </xf>
    <xf numFmtId="3" fontId="34" fillId="0" borderId="12" xfId="0" applyNumberFormat="1" applyFont="1" applyFill="1" applyBorder="1" applyAlignment="1">
      <alignment horizontal="right" textRotation="90" wrapText="1"/>
    </xf>
    <xf numFmtId="3" fontId="34" fillId="0" borderId="14" xfId="0" applyNumberFormat="1" applyFont="1" applyFill="1" applyBorder="1" applyAlignment="1">
      <alignment horizontal="right" wrapText="1"/>
    </xf>
    <xf numFmtId="3" fontId="34" fillId="0" borderId="0" xfId="0" applyNumberFormat="1" applyFont="1" applyAlignment="1">
      <alignment wrapText="1"/>
    </xf>
    <xf numFmtId="3" fontId="34" fillId="19" borderId="0" xfId="0" applyNumberFormat="1" applyFont="1" applyFill="1" applyAlignment="1">
      <alignment horizontal="left"/>
    </xf>
    <xf numFmtId="3" fontId="34" fillId="19" borderId="0" xfId="0" applyNumberFormat="1" applyFont="1" applyFill="1"/>
    <xf numFmtId="3" fontId="34" fillId="0" borderId="0" xfId="0" applyNumberFormat="1" applyFont="1" applyBorder="1" applyAlignment="1">
      <alignment wrapText="1"/>
    </xf>
    <xf numFmtId="49" fontId="34" fillId="0" borderId="0" xfId="0" applyNumberFormat="1" applyFont="1" applyBorder="1" applyAlignment="1">
      <alignment horizontal="left" vertical="top" wrapText="1"/>
    </xf>
    <xf numFmtId="164" fontId="34" fillId="0" borderId="0" xfId="0" applyNumberFormat="1" applyFont="1" applyBorder="1" applyAlignment="1">
      <alignment horizontal="right" vertical="top" wrapText="1"/>
    </xf>
    <xf numFmtId="4" fontId="34" fillId="0" borderId="0" xfId="0" applyNumberFormat="1" applyFont="1" applyFill="1" applyBorder="1" applyAlignment="1">
      <alignment horizontal="right" vertical="top" wrapText="1"/>
    </xf>
    <xf numFmtId="3" fontId="34" fillId="0" borderId="0" xfId="0" applyNumberFormat="1" applyFont="1" applyBorder="1" applyAlignment="1">
      <alignment horizontal="right" vertical="top" wrapText="1"/>
    </xf>
    <xf numFmtId="3" fontId="34" fillId="0" borderId="0" xfId="0" applyNumberFormat="1" applyFont="1" applyBorder="1" applyAlignment="1">
      <alignment horizontal="right" wrapText="1"/>
    </xf>
    <xf numFmtId="49" fontId="34" fillId="0" borderId="0" xfId="0" applyNumberFormat="1" applyFont="1" applyBorder="1" applyAlignment="1">
      <alignment horizontal="left" vertical="top"/>
    </xf>
    <xf numFmtId="164" fontId="34" fillId="0" borderId="0" xfId="0" applyNumberFormat="1" applyFont="1" applyBorder="1" applyAlignment="1">
      <alignment vertical="top"/>
    </xf>
    <xf numFmtId="4" fontId="34" fillId="0" borderId="0" xfId="0" applyNumberFormat="1" applyFont="1" applyFill="1" applyBorder="1" applyAlignment="1">
      <alignment vertical="top"/>
    </xf>
    <xf numFmtId="3" fontId="34" fillId="0" borderId="0" xfId="0" applyNumberFormat="1" applyFont="1" applyBorder="1" applyAlignment="1">
      <alignment horizontal="right" vertical="top"/>
    </xf>
    <xf numFmtId="3" fontId="33" fillId="0" borderId="0" xfId="0" applyNumberFormat="1" applyFont="1" applyBorder="1" applyAlignment="1">
      <alignment horizontal="right" vertical="top"/>
    </xf>
    <xf numFmtId="3" fontId="34" fillId="0" borderId="0" xfId="0" applyNumberFormat="1" applyFont="1" applyFill="1" applyBorder="1" applyAlignment="1">
      <alignment vertical="top"/>
    </xf>
    <xf numFmtId="3" fontId="33" fillId="0" borderId="0" xfId="0" applyNumberFormat="1" applyFont="1" applyBorder="1" applyAlignment="1">
      <alignment vertical="top"/>
    </xf>
    <xf numFmtId="3" fontId="34" fillId="0" borderId="0" xfId="0" applyNumberFormat="1" applyFont="1" applyBorder="1" applyAlignment="1">
      <alignment vertical="top"/>
    </xf>
    <xf numFmtId="49" fontId="34" fillId="0" borderId="0" xfId="0" applyNumberFormat="1" applyFont="1"/>
    <xf numFmtId="49" fontId="34" fillId="0" borderId="0" xfId="0" applyNumberFormat="1" applyFont="1" applyAlignment="1">
      <alignment horizontal="left"/>
    </xf>
    <xf numFmtId="0" fontId="34" fillId="18" borderId="0" xfId="0" applyFont="1" applyFill="1"/>
    <xf numFmtId="0" fontId="33" fillId="0" borderId="0" xfId="0" applyFont="1" applyAlignment="1">
      <alignment vertical="center"/>
    </xf>
    <xf numFmtId="3" fontId="34" fillId="0" borderId="25" xfId="0" applyNumberFormat="1" applyFont="1" applyBorder="1"/>
    <xf numFmtId="0" fontId="34" fillId="0" borderId="26" xfId="0" applyFont="1" applyFill="1" applyBorder="1" applyAlignment="1">
      <alignment horizontal="left"/>
    </xf>
    <xf numFmtId="3" fontId="34" fillId="0" borderId="26" xfId="0" applyNumberFormat="1" applyFont="1" applyBorder="1"/>
    <xf numFmtId="0" fontId="34" fillId="0" borderId="27" xfId="0" applyFont="1" applyFill="1" applyBorder="1" applyAlignment="1">
      <alignment horizontal="left"/>
    </xf>
    <xf numFmtId="3" fontId="34" fillId="0" borderId="27" xfId="0" applyNumberFormat="1" applyFont="1" applyFill="1" applyBorder="1"/>
    <xf numFmtId="0" fontId="34" fillId="0" borderId="27" xfId="0" applyFont="1" applyBorder="1"/>
    <xf numFmtId="4" fontId="34" fillId="0" borderId="27" xfId="0" applyNumberFormat="1" applyFont="1" applyFill="1" applyBorder="1"/>
    <xf numFmtId="4" fontId="34" fillId="0" borderId="0" xfId="0" applyNumberFormat="1" applyFont="1" applyFill="1" applyBorder="1"/>
    <xf numFmtId="0" fontId="34" fillId="0" borderId="0" xfId="0" applyFont="1" applyFill="1" applyAlignment="1">
      <alignment horizontal="left"/>
    </xf>
    <xf numFmtId="0" fontId="34" fillId="0" borderId="12" xfId="0" applyFont="1" applyFill="1" applyBorder="1" applyAlignment="1">
      <alignment horizontal="left"/>
    </xf>
    <xf numFmtId="166" fontId="34" fillId="0" borderId="12" xfId="0" applyNumberFormat="1" applyFont="1" applyFill="1" applyBorder="1"/>
    <xf numFmtId="166" fontId="34" fillId="0" borderId="0" xfId="0" applyNumberFormat="1" applyFont="1" applyFill="1" applyBorder="1"/>
    <xf numFmtId="0" fontId="33" fillId="0" borderId="22" xfId="0" applyFont="1" applyFill="1" applyBorder="1"/>
    <xf numFmtId="3" fontId="33" fillId="0" borderId="22" xfId="0" applyNumberFormat="1" applyFont="1" applyFill="1" applyBorder="1"/>
    <xf numFmtId="3" fontId="33" fillId="0" borderId="0" xfId="0" applyNumberFormat="1" applyFont="1" applyFill="1" applyBorder="1"/>
    <xf numFmtId="0" fontId="33" fillId="0" borderId="20" xfId="0" applyFont="1" applyFill="1" applyBorder="1" applyAlignment="1">
      <alignment vertical="center"/>
    </xf>
    <xf numFmtId="0" fontId="34" fillId="0" borderId="25" xfId="0" applyFont="1" applyFill="1" applyBorder="1"/>
    <xf numFmtId="3" fontId="34" fillId="0" borderId="27" xfId="0" applyNumberFormat="1" applyFont="1" applyBorder="1"/>
    <xf numFmtId="0" fontId="34" fillId="0" borderId="0" xfId="0" applyFont="1" applyFill="1" applyBorder="1" applyAlignment="1">
      <alignment horizontal="left"/>
    </xf>
    <xf numFmtId="0" fontId="33" fillId="0" borderId="22" xfId="0" applyFont="1" applyBorder="1"/>
    <xf numFmtId="0" fontId="33" fillId="0" borderId="0" xfId="0" applyFont="1" applyAlignment="1">
      <alignment horizontal="right"/>
    </xf>
    <xf numFmtId="3" fontId="34" fillId="0" borderId="15" xfId="0" applyNumberFormat="1" applyFont="1" applyBorder="1" applyAlignment="1">
      <alignment horizontal="right"/>
    </xf>
    <xf numFmtId="3" fontId="34" fillId="0" borderId="12" xfId="0" applyNumberFormat="1" applyFont="1" applyFill="1" applyBorder="1" applyAlignment="1">
      <alignment horizontal="left" wrapText="1"/>
    </xf>
    <xf numFmtId="3" fontId="34" fillId="0" borderId="17" xfId="0" applyNumberFormat="1" applyFont="1" applyBorder="1" applyAlignment="1">
      <alignment horizontal="right" wrapText="1"/>
    </xf>
    <xf numFmtId="3" fontId="34" fillId="19" borderId="0" xfId="0" applyNumberFormat="1" applyFont="1" applyFill="1" applyAlignment="1">
      <alignment horizontal="left" wrapText="1"/>
    </xf>
    <xf numFmtId="3" fontId="34" fillId="19" borderId="0" xfId="0" applyNumberFormat="1" applyFont="1" applyFill="1" applyAlignment="1">
      <alignment wrapText="1"/>
    </xf>
    <xf numFmtId="4" fontId="34" fillId="19" borderId="0" xfId="39" applyNumberFormat="1" applyFont="1" applyFill="1" applyAlignment="1">
      <alignment wrapText="1"/>
    </xf>
    <xf numFmtId="3" fontId="34" fillId="19" borderId="0" xfId="0" applyNumberFormat="1" applyFont="1" applyFill="1" applyAlignment="1">
      <alignment horizontal="right" wrapText="1"/>
    </xf>
    <xf numFmtId="2" fontId="34" fillId="0" borderId="0" xfId="0" applyNumberFormat="1" applyFont="1" applyBorder="1" applyAlignment="1">
      <alignment horizontal="right" vertical="top" wrapText="1"/>
    </xf>
    <xf numFmtId="49" fontId="34" fillId="0" borderId="0" xfId="0" applyNumberFormat="1" applyFont="1" applyFill="1" applyAlignment="1">
      <alignment horizontal="left" vertical="top" wrapText="1"/>
    </xf>
    <xf numFmtId="3" fontId="34" fillId="0" borderId="0" xfId="0" applyNumberFormat="1" applyFont="1" applyFill="1" applyAlignment="1">
      <alignment horizontal="right" vertical="top" wrapText="1"/>
    </xf>
    <xf numFmtId="2" fontId="34" fillId="0" borderId="0" xfId="39" applyNumberFormat="1" applyFont="1" applyFill="1" applyAlignment="1">
      <alignment horizontal="right" vertical="top" wrapText="1"/>
    </xf>
    <xf numFmtId="2" fontId="34" fillId="0" borderId="0" xfId="0" applyNumberFormat="1" applyFont="1" applyFill="1" applyAlignment="1">
      <alignment horizontal="right" vertical="top" wrapText="1"/>
    </xf>
    <xf numFmtId="2" fontId="34" fillId="0" borderId="0" xfId="39" applyNumberFormat="1" applyFont="1" applyBorder="1" applyAlignment="1">
      <alignment horizontal="right" vertical="top" wrapText="1"/>
    </xf>
    <xf numFmtId="2" fontId="34" fillId="0" borderId="0" xfId="39" applyNumberFormat="1" applyFont="1" applyBorder="1" applyAlignment="1">
      <alignment horizontal="right" vertical="top"/>
    </xf>
    <xf numFmtId="2" fontId="34" fillId="0" borderId="0" xfId="0" applyNumberFormat="1" applyFont="1" applyBorder="1" applyAlignment="1">
      <alignment horizontal="right" vertical="top"/>
    </xf>
    <xf numFmtId="2" fontId="33" fillId="0" borderId="0" xfId="39" applyNumberFormat="1" applyFont="1" applyBorder="1" applyAlignment="1">
      <alignment horizontal="right" vertical="top"/>
    </xf>
    <xf numFmtId="2" fontId="33" fillId="0" borderId="0" xfId="0" applyNumberFormat="1" applyFont="1" applyBorder="1" applyAlignment="1">
      <alignment horizontal="right" vertical="top"/>
    </xf>
    <xf numFmtId="49" fontId="34" fillId="0" borderId="0" xfId="0" applyNumberFormat="1" applyFont="1" applyAlignment="1">
      <alignment horizontal="left" vertical="top" wrapText="1"/>
    </xf>
    <xf numFmtId="3" fontId="34" fillId="0" borderId="0" xfId="0" applyNumberFormat="1" applyFont="1" applyAlignment="1">
      <alignment horizontal="right" vertical="top" wrapText="1"/>
    </xf>
    <xf numFmtId="2" fontId="34" fillId="0" borderId="0" xfId="0" applyNumberFormat="1" applyFont="1" applyAlignment="1">
      <alignment horizontal="right" vertical="top" wrapText="1"/>
    </xf>
    <xf numFmtId="49" fontId="34" fillId="0" borderId="0" xfId="0" applyNumberFormat="1" applyFont="1" applyAlignment="1">
      <alignment horizontal="left" vertical="top"/>
    </xf>
    <xf numFmtId="3" fontId="34" fillId="0" borderId="0" xfId="0" applyNumberFormat="1" applyFont="1" applyAlignment="1">
      <alignment horizontal="right" vertical="top"/>
    </xf>
    <xf numFmtId="2" fontId="33" fillId="0" borderId="0" xfId="39" applyNumberFormat="1" applyFont="1" applyAlignment="1">
      <alignment horizontal="right" vertical="top"/>
    </xf>
    <xf numFmtId="2" fontId="33" fillId="0" borderId="0" xfId="0" applyNumberFormat="1" applyFont="1" applyAlignment="1">
      <alignment horizontal="right" vertical="top"/>
    </xf>
    <xf numFmtId="3" fontId="33" fillId="0" borderId="0" xfId="0" applyNumberFormat="1" applyFont="1" applyAlignment="1">
      <alignment horizontal="right" vertical="top"/>
    </xf>
    <xf numFmtId="2" fontId="33" fillId="0" borderId="0" xfId="39" applyNumberFormat="1" applyFont="1" applyAlignment="1">
      <alignment horizontal="right"/>
    </xf>
    <xf numFmtId="2" fontId="33" fillId="0" borderId="0" xfId="0" applyNumberFormat="1" applyFont="1" applyAlignment="1">
      <alignment horizontal="right"/>
    </xf>
    <xf numFmtId="49" fontId="34" fillId="0" borderId="0" xfId="0" applyNumberFormat="1" applyFont="1" applyAlignment="1">
      <alignment horizontal="left" wrapText="1"/>
    </xf>
    <xf numFmtId="2" fontId="33" fillId="0" borderId="0" xfId="0" applyNumberFormat="1" applyFont="1"/>
    <xf numFmtId="0" fontId="34" fillId="0" borderId="0" xfId="0" applyFont="1" applyAlignment="1"/>
    <xf numFmtId="0" fontId="34" fillId="0" borderId="0" xfId="0" applyFont="1" applyBorder="1"/>
    <xf numFmtId="3" fontId="33" fillId="0" borderId="0" xfId="0" applyNumberFormat="1" applyFont="1" applyFill="1" applyBorder="1" applyAlignment="1"/>
    <xf numFmtId="0" fontId="33" fillId="0" borderId="20" xfId="0" applyFont="1" applyBorder="1" applyAlignment="1">
      <alignment vertical="center"/>
    </xf>
    <xf numFmtId="168" fontId="33" fillId="0" borderId="0" xfId="0" applyNumberFormat="1" applyFont="1" applyBorder="1" applyAlignment="1">
      <alignment vertical="center"/>
    </xf>
    <xf numFmtId="0" fontId="33" fillId="0" borderId="12" xfId="0" applyFont="1" applyBorder="1"/>
    <xf numFmtId="0" fontId="33" fillId="0" borderId="12" xfId="0" applyFont="1" applyBorder="1" applyAlignment="1"/>
    <xf numFmtId="0" fontId="33" fillId="0" borderId="12" xfId="0" applyFont="1" applyFill="1" applyBorder="1" applyAlignment="1">
      <alignment horizontal="right" wrapText="1"/>
    </xf>
    <xf numFmtId="167" fontId="34" fillId="0" borderId="0" xfId="0" applyNumberFormat="1" applyFont="1" applyFill="1" applyBorder="1" applyAlignment="1">
      <alignment horizontal="left"/>
    </xf>
    <xf numFmtId="0" fontId="34" fillId="0" borderId="16" xfId="0" applyFont="1" applyBorder="1" applyAlignment="1">
      <alignment wrapText="1"/>
    </xf>
    <xf numFmtId="0" fontId="34" fillId="0" borderId="26" xfId="0" applyFont="1" applyBorder="1" applyAlignment="1">
      <alignment wrapText="1"/>
    </xf>
    <xf numFmtId="171" fontId="34" fillId="0" borderId="26" xfId="47" applyNumberFormat="1" applyFont="1" applyBorder="1" applyAlignment="1"/>
    <xf numFmtId="0" fontId="34" fillId="21" borderId="0" xfId="0" applyFont="1" applyFill="1" applyAlignment="1">
      <alignment horizontal="left" wrapText="1"/>
    </xf>
    <xf numFmtId="0" fontId="34" fillId="0" borderId="0" xfId="0" applyFont="1" applyFill="1" applyAlignment="1">
      <alignment horizontal="left" wrapText="1"/>
    </xf>
    <xf numFmtId="0" fontId="34" fillId="0" borderId="0" xfId="0" applyFont="1" applyBorder="1" applyAlignment="1">
      <alignment wrapText="1"/>
    </xf>
    <xf numFmtId="0" fontId="34" fillId="0" borderId="27" xfId="0" applyFont="1" applyBorder="1" applyAlignment="1">
      <alignment wrapText="1"/>
    </xf>
    <xf numFmtId="171" fontId="34" fillId="0" borderId="27" xfId="47" applyNumberFormat="1" applyFont="1" applyBorder="1" applyAlignment="1"/>
    <xf numFmtId="0" fontId="34" fillId="21" borderId="0" xfId="0" applyFont="1" applyFill="1" applyAlignment="1">
      <alignment horizontal="left"/>
    </xf>
    <xf numFmtId="171" fontId="34" fillId="0" borderId="19" xfId="47" applyNumberFormat="1" applyFont="1" applyBorder="1" applyAlignment="1"/>
    <xf numFmtId="0" fontId="34" fillId="21" borderId="0" xfId="0" applyFont="1" applyFill="1" applyAlignment="1">
      <alignment horizontal="left" vertical="top" wrapText="1"/>
    </xf>
    <xf numFmtId="0" fontId="34" fillId="0" borderId="0" xfId="0" applyFont="1" applyFill="1" applyAlignment="1">
      <alignment horizontal="left" vertical="top" wrapText="1"/>
    </xf>
    <xf numFmtId="0" fontId="34" fillId="0" borderId="18" xfId="0" applyFont="1" applyBorder="1"/>
    <xf numFmtId="0" fontId="34" fillId="0" borderId="0" xfId="0" applyFont="1" applyBorder="1" applyAlignment="1"/>
    <xf numFmtId="0" fontId="34" fillId="0" borderId="18" xfId="0" applyFont="1" applyBorder="1" applyAlignment="1"/>
    <xf numFmtId="171" fontId="34" fillId="0" borderId="16" xfId="47" applyNumberFormat="1" applyFont="1" applyBorder="1" applyAlignment="1">
      <alignment horizontal="right"/>
    </xf>
    <xf numFmtId="171" fontId="34" fillId="0" borderId="16" xfId="47" applyNumberFormat="1" applyFont="1" applyBorder="1" applyAlignment="1"/>
    <xf numFmtId="167" fontId="34" fillId="21" borderId="0" xfId="0" applyNumberFormat="1" applyFont="1" applyFill="1" applyBorder="1" applyAlignment="1">
      <alignment horizontal="left"/>
    </xf>
    <xf numFmtId="169" fontId="34" fillId="0" borderId="0" xfId="0" applyNumberFormat="1" applyFont="1" applyFill="1" applyBorder="1" applyAlignment="1">
      <alignment horizontal="right"/>
    </xf>
    <xf numFmtId="0" fontId="34" fillId="0" borderId="16" xfId="0" applyFont="1" applyBorder="1" applyAlignment="1">
      <alignment horizontal="left" vertical="top" wrapText="1"/>
    </xf>
    <xf numFmtId="0" fontId="33" fillId="0" borderId="18" xfId="0" applyFont="1" applyFill="1" applyBorder="1" applyAlignment="1"/>
    <xf numFmtId="171" fontId="34" fillId="0" borderId="18" xfId="47" applyNumberFormat="1" applyFont="1" applyFill="1" applyBorder="1" applyAlignment="1"/>
    <xf numFmtId="0" fontId="34" fillId="0" borderId="20" xfId="0" applyFont="1" applyFill="1" applyBorder="1" applyAlignment="1">
      <alignment horizontal="left"/>
    </xf>
    <xf numFmtId="3" fontId="34" fillId="0" borderId="20" xfId="0" applyNumberFormat="1" applyFont="1" applyFill="1" applyBorder="1"/>
    <xf numFmtId="3" fontId="34" fillId="0" borderId="20" xfId="0" applyNumberFormat="1" applyFont="1" applyBorder="1"/>
    <xf numFmtId="167" fontId="34" fillId="0" borderId="0" xfId="0" applyNumberFormat="1" applyFont="1" applyFill="1" applyBorder="1" applyAlignment="1">
      <alignment horizontal="center"/>
    </xf>
    <xf numFmtId="3" fontId="34" fillId="21" borderId="0" xfId="0" applyNumberFormat="1" applyFont="1" applyFill="1" applyAlignment="1">
      <alignment horizontal="center"/>
    </xf>
    <xf numFmtId="0" fontId="33" fillId="0" borderId="0" xfId="0" applyFont="1" applyFill="1" applyBorder="1" applyAlignment="1"/>
    <xf numFmtId="0" fontId="34" fillId="0" borderId="20" xfId="0" applyFont="1" applyBorder="1" applyAlignment="1"/>
    <xf numFmtId="0" fontId="34" fillId="0" borderId="10" xfId="0" applyFont="1" applyBorder="1"/>
    <xf numFmtId="0" fontId="34" fillId="0" borderId="26" xfId="0" applyFont="1" applyFill="1" applyBorder="1" applyAlignment="1"/>
    <xf numFmtId="0" fontId="34" fillId="0" borderId="26" xfId="0" applyFont="1" applyFill="1" applyBorder="1"/>
    <xf numFmtId="3" fontId="34" fillId="0" borderId="26" xfId="0" applyNumberFormat="1" applyFont="1" applyBorder="1" applyAlignment="1">
      <alignment horizontal="right"/>
    </xf>
    <xf numFmtId="0" fontId="34" fillId="0" borderId="0" xfId="0" applyFont="1" applyFill="1" applyAlignment="1">
      <alignment horizontal="center" vertical="center"/>
    </xf>
    <xf numFmtId="167" fontId="34" fillId="0" borderId="28" xfId="0" applyNumberFormat="1" applyFont="1" applyFill="1" applyBorder="1" applyAlignment="1">
      <alignment horizontal="left"/>
    </xf>
    <xf numFmtId="0" fontId="34" fillId="0" borderId="29" xfId="0" applyFont="1" applyBorder="1" applyAlignment="1">
      <alignment horizontal="center"/>
    </xf>
    <xf numFmtId="167" fontId="34" fillId="0" borderId="31" xfId="0" applyNumberFormat="1" applyFont="1" applyFill="1" applyBorder="1" applyAlignment="1">
      <alignment horizontal="left"/>
    </xf>
    <xf numFmtId="3" fontId="34" fillId="0" borderId="12" xfId="0" applyNumberFormat="1" applyFont="1" applyBorder="1" applyAlignment="1">
      <alignment horizontal="right"/>
    </xf>
    <xf numFmtId="0" fontId="34" fillId="0" borderId="31" xfId="0" applyFont="1" applyBorder="1"/>
    <xf numFmtId="0" fontId="33" fillId="0" borderId="22" xfId="0" applyFont="1" applyFill="1" applyBorder="1" applyAlignment="1"/>
    <xf numFmtId="0" fontId="34" fillId="0" borderId="30" xfId="0" applyFont="1" applyBorder="1"/>
    <xf numFmtId="0" fontId="33" fillId="0" borderId="0" xfId="0" applyFont="1" applyFill="1" applyAlignment="1">
      <alignment horizontal="center"/>
    </xf>
    <xf numFmtId="0" fontId="36" fillId="0" borderId="0" xfId="0" applyFont="1"/>
    <xf numFmtId="0" fontId="34" fillId="21" borderId="0" xfId="0" applyFont="1" applyFill="1" applyAlignment="1">
      <alignment horizontal="center"/>
    </xf>
    <xf numFmtId="3" fontId="33" fillId="0" borderId="0" xfId="0" applyNumberFormat="1" applyFont="1" applyFill="1" applyBorder="1" applyAlignment="1">
      <alignment wrapText="1"/>
    </xf>
    <xf numFmtId="3" fontId="33" fillId="0" borderId="0" xfId="0" applyNumberFormat="1" applyFont="1" applyFill="1" applyBorder="1" applyAlignment="1">
      <alignment horizontal="right" wrapText="1"/>
    </xf>
    <xf numFmtId="167" fontId="34" fillId="0" borderId="0" xfId="0" applyNumberFormat="1" applyFont="1" applyFill="1" applyBorder="1" applyAlignment="1">
      <alignment horizontal="right"/>
    </xf>
    <xf numFmtId="0" fontId="34" fillId="0" borderId="25" xfId="0" applyFont="1" applyBorder="1" applyAlignment="1">
      <alignment horizontal="left"/>
    </xf>
    <xf numFmtId="167" fontId="34" fillId="0" borderId="10" xfId="0" applyNumberFormat="1" applyFont="1" applyFill="1" applyBorder="1" applyAlignment="1">
      <alignment horizontal="right"/>
    </xf>
    <xf numFmtId="0" fontId="34" fillId="0" borderId="0" xfId="0" applyFont="1" applyBorder="1" applyAlignment="1">
      <alignment horizontal="right"/>
    </xf>
    <xf numFmtId="0" fontId="34" fillId="0" borderId="12" xfId="0" applyFont="1" applyBorder="1" applyAlignment="1">
      <alignment horizontal="left"/>
    </xf>
    <xf numFmtId="167" fontId="34" fillId="0" borderId="12" xfId="0" applyNumberFormat="1" applyFont="1" applyFill="1" applyBorder="1" applyAlignment="1">
      <alignment horizontal="right"/>
    </xf>
    <xf numFmtId="167" fontId="34" fillId="0" borderId="20" xfId="0" applyNumberFormat="1" applyFont="1" applyBorder="1" applyAlignment="1">
      <alignment horizontal="right"/>
    </xf>
    <xf numFmtId="168" fontId="33" fillId="0" borderId="20" xfId="0" applyNumberFormat="1" applyFont="1" applyBorder="1" applyAlignment="1">
      <alignment vertical="center"/>
    </xf>
    <xf numFmtId="170" fontId="34" fillId="0" borderId="20" xfId="0" applyNumberFormat="1" applyFont="1" applyBorder="1" applyAlignment="1">
      <alignment horizontal="right"/>
    </xf>
    <xf numFmtId="167" fontId="34" fillId="0" borderId="12" xfId="0" applyNumberFormat="1" applyFont="1" applyFill="1" applyBorder="1" applyAlignment="1">
      <alignment horizontal="left"/>
    </xf>
    <xf numFmtId="167" fontId="34" fillId="0" borderId="23" xfId="0" applyNumberFormat="1" applyFont="1" applyFill="1" applyBorder="1" applyAlignment="1">
      <alignment horizontal="left"/>
    </xf>
    <xf numFmtId="167" fontId="34" fillId="0" borderId="23" xfId="0" applyNumberFormat="1" applyFont="1" applyFill="1" applyBorder="1" applyAlignment="1">
      <alignment horizontal="right"/>
    </xf>
    <xf numFmtId="0" fontId="34" fillId="0" borderId="16" xfId="0" applyFont="1" applyFill="1" applyBorder="1"/>
    <xf numFmtId="169" fontId="34" fillId="0" borderId="16" xfId="0" applyNumberFormat="1" applyFont="1" applyFill="1" applyBorder="1" applyAlignment="1">
      <alignment horizontal="right"/>
    </xf>
    <xf numFmtId="167" fontId="34" fillId="0" borderId="32" xfId="0" applyNumberFormat="1" applyFont="1" applyFill="1" applyBorder="1" applyAlignment="1">
      <alignment horizontal="left"/>
    </xf>
    <xf numFmtId="9" fontId="34" fillId="0" borderId="32" xfId="39" applyFont="1" applyFill="1" applyBorder="1" applyAlignment="1">
      <alignment horizontal="right"/>
    </xf>
    <xf numFmtId="0" fontId="34" fillId="0" borderId="12" xfId="0" applyFont="1" applyFill="1" applyBorder="1"/>
    <xf numFmtId="169" fontId="34" fillId="0" borderId="12" xfId="0" applyNumberFormat="1" applyFont="1" applyFill="1" applyBorder="1" applyAlignment="1">
      <alignment horizontal="right"/>
    </xf>
    <xf numFmtId="167" fontId="34" fillId="0" borderId="19" xfId="0" applyNumberFormat="1" applyFont="1" applyFill="1" applyBorder="1" applyAlignment="1">
      <alignment horizontal="left"/>
    </xf>
    <xf numFmtId="9" fontId="34" fillId="0" borderId="19" xfId="39" applyFont="1" applyFill="1" applyBorder="1" applyAlignment="1">
      <alignment horizontal="right"/>
    </xf>
    <xf numFmtId="0" fontId="34" fillId="0" borderId="20" xfId="0" applyFont="1" applyFill="1" applyBorder="1"/>
    <xf numFmtId="167" fontId="34" fillId="0" borderId="20" xfId="0" applyNumberFormat="1" applyFont="1" applyFill="1" applyBorder="1" applyAlignment="1">
      <alignment horizontal="left"/>
    </xf>
    <xf numFmtId="167" fontId="34" fillId="0" borderId="24" xfId="0" applyNumberFormat="1" applyFont="1" applyFill="1" applyBorder="1" applyAlignment="1">
      <alignment horizontal="left"/>
    </xf>
    <xf numFmtId="167" fontId="34" fillId="0" borderId="24" xfId="0" applyNumberFormat="1" applyFont="1" applyFill="1" applyBorder="1" applyAlignment="1">
      <alignment horizontal="right"/>
    </xf>
    <xf numFmtId="0" fontId="38" fillId="0" borderId="0" xfId="0" applyFont="1"/>
    <xf numFmtId="0" fontId="34" fillId="0" borderId="0" xfId="0" applyFont="1" applyAlignment="1">
      <alignment horizontal="left"/>
    </xf>
    <xf numFmtId="3" fontId="38" fillId="0" borderId="0" xfId="0" applyNumberFormat="1" applyFont="1" applyFill="1" applyAlignment="1">
      <alignment horizontal="left"/>
    </xf>
    <xf numFmtId="0" fontId="33" fillId="0" borderId="0" xfId="0" applyFont="1" applyAlignment="1"/>
    <xf numFmtId="0" fontId="34" fillId="0" borderId="0" xfId="0" applyNumberFormat="1" applyFont="1" applyAlignment="1">
      <alignment horizontal="left"/>
    </xf>
    <xf numFmtId="3" fontId="38" fillId="0" borderId="0" xfId="0" applyNumberFormat="1" applyFont="1" applyFill="1" applyBorder="1" applyAlignment="1"/>
    <xf numFmtId="3" fontId="34" fillId="0" borderId="10" xfId="0" applyNumberFormat="1" applyFont="1" applyBorder="1" applyAlignment="1">
      <alignment horizontal="right"/>
    </xf>
    <xf numFmtId="49" fontId="34" fillId="0" borderId="0" xfId="0" applyNumberFormat="1" applyFont="1" applyBorder="1" applyAlignment="1">
      <alignment horizontal="right" vertical="top" wrapText="1"/>
    </xf>
    <xf numFmtId="49" fontId="34" fillId="0" borderId="0" xfId="0" applyNumberFormat="1" applyFont="1" applyFill="1" applyAlignment="1">
      <alignment horizontal="right" vertical="top" wrapText="1"/>
    </xf>
    <xf numFmtId="49" fontId="34" fillId="0" borderId="0" xfId="0" applyNumberFormat="1" applyFont="1" applyBorder="1" applyAlignment="1">
      <alignment horizontal="right" vertical="top"/>
    </xf>
    <xf numFmtId="49" fontId="34" fillId="0" borderId="0" xfId="0" applyNumberFormat="1" applyFont="1" applyAlignment="1">
      <alignment horizontal="right" vertical="top" wrapText="1"/>
    </xf>
    <xf numFmtId="49" fontId="34" fillId="0" borderId="0" xfId="0" applyNumberFormat="1" applyFont="1" applyAlignment="1">
      <alignment horizontal="right" vertical="top"/>
    </xf>
    <xf numFmtId="3" fontId="34" fillId="0" borderId="0" xfId="0" applyNumberFormat="1" applyFont="1" applyBorder="1" applyAlignment="1">
      <alignment horizontal="right"/>
    </xf>
    <xf numFmtId="3" fontId="34" fillId="19" borderId="0" xfId="0" applyNumberFormat="1" applyFont="1" applyFill="1" applyAlignment="1">
      <alignment horizontal="right"/>
    </xf>
    <xf numFmtId="3" fontId="34" fillId="0" borderId="0" xfId="0" applyNumberFormat="1" applyFont="1" applyAlignment="1">
      <alignment horizontal="left" wrapText="1"/>
    </xf>
    <xf numFmtId="3" fontId="34" fillId="0" borderId="0" xfId="0" applyNumberFormat="1" applyFont="1" applyFill="1" applyAlignment="1">
      <alignment horizontal="left" wrapText="1"/>
    </xf>
    <xf numFmtId="3" fontId="34" fillId="0" borderId="0" xfId="0" applyNumberFormat="1" applyFont="1" applyBorder="1" applyAlignment="1">
      <alignment horizontal="left" wrapText="1"/>
    </xf>
    <xf numFmtId="3" fontId="33" fillId="0" borderId="0" xfId="0" applyNumberFormat="1" applyFont="1" applyAlignment="1">
      <alignment horizontal="left" wrapText="1"/>
    </xf>
    <xf numFmtId="3" fontId="34" fillId="0" borderId="10" xfId="0" applyNumberFormat="1" applyFont="1" applyBorder="1" applyAlignment="1">
      <alignment horizontal="left" wrapText="1"/>
    </xf>
    <xf numFmtId="0" fontId="34" fillId="0" borderId="19" xfId="0" applyFont="1" applyBorder="1" applyAlignment="1"/>
    <xf numFmtId="0" fontId="34" fillId="0" borderId="0" xfId="0" applyFont="1" applyAlignment="1">
      <alignment wrapText="1"/>
    </xf>
    <xf numFmtId="0" fontId="34" fillId="0" borderId="0" xfId="0" applyFont="1" applyAlignment="1">
      <alignment vertical="top"/>
    </xf>
    <xf numFmtId="0" fontId="34" fillId="0" borderId="0" xfId="0" applyFont="1" applyFill="1" applyBorder="1" applyAlignment="1">
      <alignment vertical="top"/>
    </xf>
    <xf numFmtId="171" fontId="34" fillId="0" borderId="16" xfId="47" applyNumberFormat="1" applyFont="1" applyBorder="1" applyAlignment="1">
      <alignment vertical="top"/>
    </xf>
    <xf numFmtId="0" fontId="34" fillId="0" borderId="0" xfId="0" applyFont="1" applyFill="1" applyBorder="1" applyAlignment="1">
      <alignment horizontal="right"/>
    </xf>
    <xf numFmtId="3" fontId="34" fillId="0" borderId="0" xfId="0" applyNumberFormat="1" applyFont="1" applyFill="1" applyBorder="1" applyAlignment="1">
      <alignment horizontal="right" vertical="center"/>
    </xf>
    <xf numFmtId="3" fontId="33" fillId="0" borderId="0" xfId="0" applyNumberFormat="1" applyFont="1" applyFill="1" applyBorder="1" applyAlignment="1">
      <alignment horizontal="right" vertical="center"/>
    </xf>
    <xf numFmtId="17" fontId="34" fillId="0" borderId="0" xfId="0" applyNumberFormat="1" applyFont="1" applyFill="1" applyAlignment="1">
      <alignment horizontal="right"/>
    </xf>
    <xf numFmtId="0" fontId="34" fillId="23" borderId="0" xfId="0" applyFont="1" applyFill="1" applyBorder="1"/>
    <xf numFmtId="0" fontId="34" fillId="23" borderId="0" xfId="0" applyFont="1" applyFill="1" applyAlignment="1">
      <alignment horizontal="center"/>
    </xf>
    <xf numFmtId="0" fontId="34" fillId="23" borderId="0" xfId="0" applyFont="1" applyFill="1"/>
    <xf numFmtId="0" fontId="26" fillId="0" borderId="0" xfId="48" applyFont="1" applyAlignment="1">
      <alignment horizontal="left"/>
    </xf>
    <xf numFmtId="0" fontId="37" fillId="0" borderId="0" xfId="0" applyFont="1" applyAlignment="1">
      <alignment horizontal="center" vertical="center"/>
    </xf>
    <xf numFmtId="49" fontId="37" fillId="0" borderId="0" xfId="0" applyNumberFormat="1" applyFont="1" applyAlignment="1">
      <alignment horizontal="center" vertical="center"/>
    </xf>
    <xf numFmtId="0" fontId="33" fillId="0" borderId="11" xfId="0" applyFont="1" applyBorder="1" applyAlignment="1">
      <alignment horizontal="right" wrapText="1"/>
    </xf>
    <xf numFmtId="0" fontId="34" fillId="0" borderId="0" xfId="0" applyFont="1" applyFill="1" applyBorder="1" applyAlignment="1">
      <alignment horizontal="right" vertical="center"/>
    </xf>
    <xf numFmtId="0" fontId="34" fillId="0" borderId="0" xfId="0" applyFont="1" applyFill="1" applyBorder="1" applyAlignment="1">
      <alignment horizontal="right"/>
    </xf>
    <xf numFmtId="0" fontId="33" fillId="0" borderId="0" xfId="0" applyFont="1" applyFill="1" applyBorder="1" applyAlignment="1">
      <alignment horizontal="right" vertical="center"/>
    </xf>
    <xf numFmtId="3" fontId="34" fillId="0" borderId="0" xfId="0" applyNumberFormat="1" applyFont="1" applyAlignment="1">
      <alignment horizontal="center"/>
    </xf>
    <xf numFmtId="3" fontId="34" fillId="0" borderId="21" xfId="0" applyNumberFormat="1" applyFont="1" applyFill="1" applyBorder="1" applyAlignment="1">
      <alignment horizontal="center"/>
    </xf>
    <xf numFmtId="3" fontId="34" fillId="0" borderId="11" xfId="0" applyNumberFormat="1" applyFont="1" applyFill="1" applyBorder="1" applyAlignment="1">
      <alignment horizontal="center"/>
    </xf>
    <xf numFmtId="3" fontId="34" fillId="0" borderId="11" xfId="0" applyNumberFormat="1" applyFont="1" applyBorder="1" applyAlignment="1">
      <alignment horizontal="center"/>
    </xf>
    <xf numFmtId="3" fontId="34" fillId="0" borderId="13" xfId="0" applyNumberFormat="1" applyFont="1" applyBorder="1" applyAlignment="1">
      <alignment horizontal="center"/>
    </xf>
    <xf numFmtId="0" fontId="34" fillId="0" borderId="0" xfId="0" applyNumberFormat="1" applyFont="1" applyAlignment="1">
      <alignment horizontal="left"/>
    </xf>
    <xf numFmtId="3" fontId="38" fillId="0" borderId="0" xfId="0" applyNumberFormat="1" applyFont="1" applyFill="1" applyAlignment="1">
      <alignment horizontal="left" wrapText="1"/>
    </xf>
    <xf numFmtId="3" fontId="34" fillId="0" borderId="21" xfId="0" applyNumberFormat="1" applyFont="1" applyBorder="1" applyAlignment="1">
      <alignment horizontal="center"/>
    </xf>
    <xf numFmtId="0" fontId="33" fillId="0" borderId="0" xfId="0" applyFont="1" applyAlignment="1">
      <alignment horizontal="right"/>
    </xf>
    <xf numFmtId="0" fontId="34" fillId="0" borderId="20" xfId="0" applyFont="1" applyFill="1" applyBorder="1" applyAlignment="1">
      <alignment horizontal="left" wrapText="1"/>
    </xf>
    <xf numFmtId="0" fontId="34" fillId="0" borderId="0" xfId="0" applyFont="1" applyAlignment="1">
      <alignment horizontal="left" wrapText="1"/>
    </xf>
    <xf numFmtId="3" fontId="38" fillId="0" borderId="0" xfId="0" applyNumberFormat="1" applyFont="1" applyFill="1" applyBorder="1" applyAlignment="1">
      <alignment horizontal="left" wrapText="1"/>
    </xf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47" builtinId="3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48" builtinId="8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44"/>
    <cellStyle name="Normal 2 2" xfId="45"/>
    <cellStyle name="Normal 3" xfId="46"/>
    <cellStyle name="Normal 8" xfId="43"/>
    <cellStyle name="Note" xfId="37" builtinId="10" customBuiltin="1"/>
    <cellStyle name="Output" xfId="38" builtinId="21" customBuiltin="1"/>
    <cellStyle name="Percent" xfId="39" builtinId="5"/>
    <cellStyle name="Title" xfId="40" builtinId="15" customBuiltin="1"/>
    <cellStyle name="Total" xfId="41" builtinId="25" customBuiltin="1"/>
    <cellStyle name="Warning Text" xfId="42" builtinId="11" customBuiltin="1"/>
  </cellStyles>
  <dxfs count="20"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fill>
        <patternFill>
          <bgColor theme="0" tint="-4.9989318521683403E-2"/>
        </patternFill>
      </fill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2E2D62"/>
      <color rgb="FF676767"/>
      <color rgb="FF505160"/>
      <color rgb="FF66FF33"/>
      <color rgb="FFFFFF99"/>
      <color rgb="FF339933"/>
      <color rgb="FFEAEAEA"/>
      <color rgb="FFFF33CC"/>
      <color rgb="FF008000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375102</xdr:colOff>
      <xdr:row>1</xdr:row>
      <xdr:rowOff>276225</xdr:rowOff>
    </xdr:from>
    <xdr:to>
      <xdr:col>8</xdr:col>
      <xdr:colOff>470352</xdr:colOff>
      <xdr:row>1</xdr:row>
      <xdr:rowOff>1276350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03902" y="466725"/>
          <a:ext cx="3143250" cy="10001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18-19/Teaching/Grant%20tables/Templates/Spring%202018/2018-19%20Spring%20individual%20grant%20tables%20-%20websi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20-21/Research%20England/Grant%20Tables/Templates/GrantTables2020sector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  <row r="4">
          <cell r="J4" t="str">
            <v>Spring 2018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Table_A"/>
      <sheetName val="Table_B"/>
      <sheetName val="Table_C"/>
      <sheetName val="Table_D"/>
      <sheetName val="Table_E"/>
      <sheetName val="Table_F"/>
      <sheetName val="Config"/>
      <sheetName val="Table_AConfig"/>
      <sheetName val="Table_BConfig"/>
      <sheetName val="Table_CConfig"/>
      <sheetName val="Table_DConfig"/>
      <sheetName val="Table_EConfig"/>
    </sheetNames>
    <sheetDataSet>
      <sheetData sheetId="0"/>
      <sheetData sheetId="1">
        <row r="2">
          <cell r="F2" t="str">
            <v>August 2020</v>
          </cell>
        </row>
        <row r="4">
          <cell r="B4" t="str">
            <v>Sector</v>
          </cell>
        </row>
        <row r="5">
          <cell r="B5" t="str">
            <v>All providers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</sheetData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6"/>
  <sheetViews>
    <sheetView showGridLines="0" workbookViewId="0">
      <selection activeCell="A15" sqref="A15"/>
    </sheetView>
  </sheetViews>
  <sheetFormatPr defaultRowHeight="15" x14ac:dyDescent="0.2"/>
  <cols>
    <col min="1" max="10" width="9.140625" style="2"/>
    <col min="11" max="11" width="25.28515625" style="2" customWidth="1"/>
    <col min="12" max="18" width="9.140625" style="2"/>
    <col min="19" max="20" width="9.140625" style="2" hidden="1" customWidth="1"/>
    <col min="21" max="16384" width="9.140625" style="2"/>
  </cols>
  <sheetData>
    <row r="2" spans="1:20" ht="124.5" customHeight="1" x14ac:dyDescent="0.2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</row>
    <row r="3" spans="1:20" ht="45.75" customHeight="1" x14ac:dyDescent="0.2">
      <c r="A3" s="268" t="s">
        <v>185</v>
      </c>
      <c r="B3" s="268"/>
      <c r="C3" s="268"/>
      <c r="D3" s="268"/>
      <c r="E3" s="268"/>
      <c r="F3" s="268"/>
      <c r="G3" s="268"/>
      <c r="H3" s="268"/>
      <c r="I3" s="268"/>
      <c r="J3" s="268"/>
      <c r="K3" s="268"/>
      <c r="L3" s="9"/>
      <c r="M3" s="9"/>
      <c r="N3" s="10"/>
      <c r="O3" s="10"/>
      <c r="P3" s="10"/>
      <c r="Q3" s="10"/>
    </row>
    <row r="4" spans="1:20" ht="45" customHeight="1" x14ac:dyDescent="0.2">
      <c r="A4" s="269" t="str">
        <f>INSTNAME</f>
        <v>London Business School</v>
      </c>
      <c r="B4" s="269"/>
      <c r="C4" s="269"/>
      <c r="D4" s="269"/>
      <c r="E4" s="269"/>
      <c r="F4" s="269"/>
      <c r="G4" s="269"/>
      <c r="H4" s="269"/>
      <c r="I4" s="269"/>
      <c r="J4" s="269"/>
      <c r="K4" s="269"/>
      <c r="L4" s="11"/>
      <c r="M4" s="11"/>
      <c r="N4" s="10"/>
      <c r="O4" s="10"/>
      <c r="P4" s="10"/>
      <c r="Q4" s="10"/>
    </row>
    <row r="5" spans="1:20" ht="26.25" x14ac:dyDescent="0.2">
      <c r="A5" s="268">
        <f>UKPRN</f>
        <v>10007769</v>
      </c>
      <c r="B5" s="268"/>
      <c r="C5" s="268"/>
      <c r="D5" s="268"/>
      <c r="E5" s="268"/>
      <c r="F5" s="268"/>
      <c r="G5" s="268"/>
      <c r="H5" s="268"/>
      <c r="I5" s="268"/>
      <c r="J5" s="268"/>
      <c r="K5" s="268"/>
      <c r="L5" s="11"/>
      <c r="M5" s="11"/>
      <c r="N5" s="10"/>
      <c r="O5" s="10"/>
      <c r="P5" s="10"/>
      <c r="Q5" s="10"/>
    </row>
    <row r="6" spans="1:20" x14ac:dyDescent="0.2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6"/>
      <c r="M6" s="6"/>
    </row>
    <row r="7" spans="1:20" ht="18" x14ac:dyDescent="0.25">
      <c r="A7" s="14" t="s">
        <v>57</v>
      </c>
      <c r="B7" s="13"/>
      <c r="C7" s="13"/>
      <c r="D7" s="13"/>
      <c r="E7" s="13"/>
      <c r="F7" s="13"/>
      <c r="G7" s="13"/>
      <c r="H7" s="13"/>
      <c r="I7" s="13"/>
      <c r="J7" s="13"/>
      <c r="K7" s="13"/>
      <c r="L7" s="6"/>
      <c r="M7" s="6"/>
    </row>
    <row r="8" spans="1:20" ht="11.25" customHeight="1" x14ac:dyDescent="0.25">
      <c r="A8" s="1"/>
    </row>
    <row r="9" spans="1:20" ht="15" customHeight="1" x14ac:dyDescent="0.25">
      <c r="A9" s="267" t="s">
        <v>186</v>
      </c>
      <c r="B9" s="267"/>
      <c r="C9" s="267"/>
      <c r="D9" s="267"/>
      <c r="E9" s="267"/>
      <c r="F9" s="267"/>
      <c r="G9" s="267"/>
      <c r="H9" s="267"/>
      <c r="I9" s="267"/>
      <c r="J9" s="12"/>
      <c r="K9" s="12"/>
      <c r="L9" s="12"/>
      <c r="M9" s="12"/>
      <c r="N9" s="12"/>
      <c r="O9" s="12"/>
    </row>
    <row r="10" spans="1:20" ht="15" customHeight="1" x14ac:dyDescent="0.25">
      <c r="A10" s="267" t="s">
        <v>187</v>
      </c>
      <c r="B10" s="267"/>
      <c r="C10" s="267"/>
      <c r="D10" s="267"/>
      <c r="E10" s="267"/>
      <c r="F10" s="267"/>
      <c r="G10" s="267"/>
      <c r="H10" s="267"/>
      <c r="I10" s="267"/>
      <c r="J10" s="12"/>
      <c r="K10" s="12"/>
      <c r="L10" s="12"/>
      <c r="M10" s="12"/>
      <c r="N10" s="12"/>
      <c r="O10" s="12"/>
    </row>
    <row r="11" spans="1:20" ht="15" customHeight="1" x14ac:dyDescent="0.25">
      <c r="A11" s="267" t="s">
        <v>188</v>
      </c>
      <c r="B11" s="267"/>
      <c r="C11" s="267"/>
      <c r="D11" s="267"/>
      <c r="E11" s="267"/>
      <c r="F11" s="267"/>
      <c r="G11" s="267"/>
      <c r="H11" s="267"/>
      <c r="I11" s="267"/>
      <c r="J11" s="12"/>
      <c r="K11" s="12"/>
      <c r="L11" s="12"/>
      <c r="M11" s="12"/>
      <c r="N11" s="12"/>
      <c r="O11" s="12"/>
    </row>
    <row r="12" spans="1:20" ht="15" customHeight="1" x14ac:dyDescent="0.25">
      <c r="A12" s="267" t="s">
        <v>189</v>
      </c>
      <c r="B12" s="267"/>
      <c r="C12" s="267"/>
      <c r="D12" s="267"/>
      <c r="E12" s="267"/>
      <c r="F12" s="267"/>
      <c r="G12" s="267"/>
      <c r="H12" s="267"/>
      <c r="I12" s="267"/>
      <c r="J12" s="12"/>
      <c r="K12" s="12"/>
      <c r="L12" s="12"/>
      <c r="M12" s="12"/>
      <c r="N12" s="12"/>
      <c r="O12" s="12"/>
      <c r="S12" s="3" t="s">
        <v>162</v>
      </c>
      <c r="T12" s="4"/>
    </row>
    <row r="13" spans="1:20" ht="15" customHeight="1" x14ac:dyDescent="0.25">
      <c r="A13" s="267" t="s">
        <v>190</v>
      </c>
      <c r="B13" s="267"/>
      <c r="C13" s="267"/>
      <c r="D13" s="267"/>
      <c r="E13" s="267"/>
      <c r="F13" s="267"/>
      <c r="G13" s="267"/>
      <c r="H13" s="267"/>
      <c r="I13" s="267"/>
      <c r="J13" s="12"/>
      <c r="K13" s="12"/>
      <c r="L13" s="12"/>
      <c r="M13" s="12"/>
      <c r="N13" s="12"/>
      <c r="O13" s="12"/>
      <c r="S13" s="3" t="s">
        <v>163</v>
      </c>
      <c r="T13" s="5"/>
    </row>
    <row r="14" spans="1:20" ht="15" customHeight="1" x14ac:dyDescent="0.25">
      <c r="A14" s="267" t="s">
        <v>192</v>
      </c>
      <c r="B14" s="267"/>
      <c r="C14" s="267"/>
      <c r="D14" s="267"/>
      <c r="E14" s="267"/>
      <c r="F14" s="267"/>
      <c r="G14" s="267"/>
      <c r="H14" s="267"/>
      <c r="I14" s="267"/>
      <c r="J14" s="12"/>
      <c r="K14" s="12"/>
      <c r="L14" s="12"/>
      <c r="M14" s="12"/>
      <c r="N14" s="12"/>
      <c r="O14" s="12"/>
    </row>
    <row r="16" spans="1:20" x14ac:dyDescent="0.2">
      <c r="D16" s="7"/>
    </row>
  </sheetData>
  <mergeCells count="9"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/>
    <hyperlink ref="A11:I11" location="Table_C!A1" display="Table C: 2018-19 QR charity support fund and QR business research element"/>
    <hyperlink ref="A12:I12" location="Table_D!A1" display="Table D: 2018-19 QR RDP supervision funds"/>
    <hyperlink ref="A13:I13" location="Table_E!A1" display="Table E: 2018-19 Knowledge exchange allocations"/>
    <hyperlink ref="A9:I9" location="Table_A!A1" display="Table A: 2020-21 Summary of allocations"/>
    <hyperlink ref="A14:I14" location="'Table_F '!A1" display="Table F: 2020-21 HEIF formula parameters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37"/>
  <sheetViews>
    <sheetView showGridLines="0" tabSelected="1" zoomScaleNormal="100" workbookViewId="0">
      <selection activeCell="F3" sqref="F3"/>
    </sheetView>
  </sheetViews>
  <sheetFormatPr defaultColWidth="9.140625" defaultRowHeight="15" x14ac:dyDescent="0.2"/>
  <cols>
    <col min="1" max="1" width="16.42578125" style="13" customWidth="1"/>
    <col min="2" max="2" width="15.140625" style="13" customWidth="1"/>
    <col min="3" max="3" width="21.42578125" style="13" customWidth="1"/>
    <col min="4" max="4" width="14.28515625" style="13" customWidth="1"/>
    <col min="5" max="5" width="13.28515625" style="13" customWidth="1"/>
    <col min="6" max="6" width="14.42578125" style="13" customWidth="1"/>
    <col min="7" max="7" width="8.42578125" style="13" customWidth="1"/>
    <col min="8" max="8" width="10.42578125" style="13" customWidth="1"/>
    <col min="9" max="9" width="10.85546875" style="13" customWidth="1"/>
    <col min="10" max="10" width="28.140625" style="13" hidden="1" customWidth="1"/>
    <col min="11" max="12" width="9.140625" style="13" hidden="1" customWidth="1"/>
    <col min="13" max="13" width="11.28515625" style="13" hidden="1" customWidth="1"/>
    <col min="14" max="14" width="14.5703125" style="13" hidden="1" customWidth="1"/>
    <col min="15" max="15" width="11.5703125" style="13" bestFit="1" customWidth="1"/>
    <col min="16" max="16384" width="9.140625" style="13"/>
  </cols>
  <sheetData>
    <row r="2" spans="1:15" ht="18" x14ac:dyDescent="0.25">
      <c r="A2" s="236" t="s">
        <v>186</v>
      </c>
      <c r="B2" s="15"/>
      <c r="C2" s="15"/>
      <c r="D2" s="16"/>
      <c r="E2" s="16"/>
      <c r="F2" s="17" t="s">
        <v>196</v>
      </c>
      <c r="G2" s="16"/>
      <c r="J2" s="18"/>
    </row>
    <row r="3" spans="1:15" x14ac:dyDescent="0.2">
      <c r="D3" s="16"/>
      <c r="E3" s="16"/>
      <c r="F3" s="16"/>
      <c r="G3" s="16"/>
      <c r="H3" s="16"/>
      <c r="J3" s="18"/>
      <c r="O3" s="13" t="s">
        <v>27</v>
      </c>
    </row>
    <row r="4" spans="1:15" ht="15.75" x14ac:dyDescent="0.25">
      <c r="A4" s="19" t="s">
        <v>55</v>
      </c>
      <c r="B4" s="104" t="s">
        <v>197</v>
      </c>
      <c r="C4" s="15"/>
      <c r="D4" s="16"/>
      <c r="E4" s="16"/>
      <c r="F4" s="16"/>
      <c r="G4" s="16"/>
      <c r="H4" s="16"/>
      <c r="J4" s="18"/>
      <c r="N4" s="20"/>
    </row>
    <row r="5" spans="1:15" ht="15.75" x14ac:dyDescent="0.25">
      <c r="A5" s="19" t="s">
        <v>56</v>
      </c>
      <c r="B5" s="237">
        <v>10007769</v>
      </c>
      <c r="C5" s="15"/>
      <c r="D5" s="16"/>
      <c r="E5" s="16"/>
      <c r="F5" s="16"/>
      <c r="G5" s="16"/>
      <c r="H5" s="16"/>
      <c r="J5" s="22"/>
      <c r="N5" s="20"/>
    </row>
    <row r="6" spans="1:15" ht="15.75" x14ac:dyDescent="0.25">
      <c r="A6" s="15"/>
      <c r="B6" s="15"/>
      <c r="C6" s="15"/>
      <c r="D6" s="16"/>
      <c r="E6" s="16"/>
      <c r="F6" s="16"/>
      <c r="G6" s="16"/>
      <c r="H6" s="16"/>
      <c r="J6" s="18"/>
      <c r="N6" s="20"/>
    </row>
    <row r="7" spans="1:15" ht="16.5" thickBot="1" x14ac:dyDescent="0.25">
      <c r="A7" s="23" t="s">
        <v>60</v>
      </c>
      <c r="B7" s="23"/>
      <c r="C7" s="23"/>
      <c r="D7" s="24"/>
      <c r="E7" s="24"/>
      <c r="F7" s="24"/>
      <c r="G7" s="24"/>
      <c r="H7" s="25"/>
    </row>
    <row r="8" spans="1:15" ht="15.75" x14ac:dyDescent="0.25">
      <c r="A8" s="26"/>
      <c r="B8" s="26"/>
      <c r="C8" s="26"/>
      <c r="D8" s="26"/>
      <c r="E8" s="270" t="s">
        <v>195</v>
      </c>
      <c r="F8" s="270"/>
      <c r="G8" s="20"/>
      <c r="H8" s="20"/>
    </row>
    <row r="9" spans="1:15" x14ac:dyDescent="0.2">
      <c r="E9" s="27"/>
      <c r="F9" s="27"/>
      <c r="J9" s="28" t="s">
        <v>79</v>
      </c>
    </row>
    <row r="10" spans="1:15" ht="15.75" x14ac:dyDescent="0.25">
      <c r="A10" s="15" t="s">
        <v>1</v>
      </c>
      <c r="B10" s="15"/>
      <c r="C10" s="15"/>
      <c r="D10" s="29" t="s">
        <v>20</v>
      </c>
      <c r="E10" s="30"/>
      <c r="F10" s="30">
        <v>2787787</v>
      </c>
      <c r="J10" s="31" t="s">
        <v>73</v>
      </c>
    </row>
    <row r="11" spans="1:15" ht="15.75" x14ac:dyDescent="0.25">
      <c r="D11" s="32" t="s">
        <v>3</v>
      </c>
      <c r="E11" s="33"/>
      <c r="F11" s="33">
        <v>334535</v>
      </c>
      <c r="G11" s="34"/>
      <c r="H11" s="35"/>
      <c r="J11" s="31" t="s">
        <v>74</v>
      </c>
    </row>
    <row r="12" spans="1:15" ht="15.75" x14ac:dyDescent="0.25">
      <c r="A12" s="36"/>
      <c r="B12" s="37"/>
      <c r="C12" s="37"/>
      <c r="D12" s="37" t="s">
        <v>111</v>
      </c>
      <c r="E12" s="38">
        <f>QR_TOT</f>
        <v>3122322</v>
      </c>
      <c r="F12" s="39"/>
      <c r="G12" s="34"/>
      <c r="H12" s="35"/>
      <c r="J12" s="40"/>
      <c r="M12" s="40" t="s">
        <v>110</v>
      </c>
      <c r="N12" s="41">
        <v>3122322</v>
      </c>
    </row>
    <row r="13" spans="1:15" ht="15.75" x14ac:dyDescent="0.25">
      <c r="A13" s="15"/>
      <c r="B13" s="15"/>
      <c r="C13" s="15"/>
      <c r="D13" s="29" t="s">
        <v>21</v>
      </c>
      <c r="E13" s="30"/>
      <c r="F13" s="30">
        <v>13021</v>
      </c>
      <c r="G13" s="34"/>
      <c r="H13" s="35"/>
      <c r="J13" s="31" t="s">
        <v>75</v>
      </c>
    </row>
    <row r="14" spans="1:15" ht="15.75" x14ac:dyDescent="0.25">
      <c r="A14" s="15"/>
      <c r="B14" s="15"/>
      <c r="C14" s="15"/>
      <c r="D14" s="29" t="s">
        <v>22</v>
      </c>
      <c r="E14" s="30"/>
      <c r="F14" s="30">
        <v>177</v>
      </c>
      <c r="G14" s="34"/>
      <c r="H14" s="35"/>
      <c r="J14" s="31" t="s">
        <v>76</v>
      </c>
    </row>
    <row r="15" spans="1:15" ht="15.75" x14ac:dyDescent="0.25">
      <c r="A15" s="15"/>
      <c r="B15" s="15"/>
      <c r="C15" s="15"/>
      <c r="D15" s="29" t="s">
        <v>109</v>
      </c>
      <c r="E15" s="30"/>
      <c r="F15" s="30">
        <v>89182</v>
      </c>
      <c r="G15" s="34"/>
      <c r="H15" s="35"/>
      <c r="J15" s="31" t="s">
        <v>54</v>
      </c>
    </row>
    <row r="16" spans="1:15" ht="15.75" x14ac:dyDescent="0.25">
      <c r="A16" s="15"/>
      <c r="B16" s="15"/>
      <c r="C16" s="15"/>
      <c r="D16" s="29" t="s">
        <v>24</v>
      </c>
      <c r="E16" s="30"/>
      <c r="F16" s="30">
        <v>0</v>
      </c>
      <c r="G16" s="34"/>
      <c r="H16" s="35"/>
      <c r="J16" s="31" t="s">
        <v>77</v>
      </c>
    </row>
    <row r="17" spans="1:14" s="18" customFormat="1" ht="15.75" x14ac:dyDescent="0.25">
      <c r="A17" s="22"/>
      <c r="B17" s="22"/>
      <c r="C17" s="22"/>
      <c r="D17" s="42" t="s">
        <v>59</v>
      </c>
      <c r="E17" s="30"/>
      <c r="F17" s="30">
        <v>3224702</v>
      </c>
      <c r="G17" s="34"/>
      <c r="H17" s="34"/>
      <c r="J17" s="43" t="s">
        <v>78</v>
      </c>
    </row>
    <row r="18" spans="1:14" x14ac:dyDescent="0.2">
      <c r="A18" s="44"/>
      <c r="B18" s="44"/>
      <c r="C18" s="44"/>
      <c r="D18" s="44"/>
      <c r="E18" s="45"/>
      <c r="F18" s="45"/>
      <c r="J18" s="46"/>
    </row>
    <row r="19" spans="1:14" x14ac:dyDescent="0.2">
      <c r="E19" s="27"/>
      <c r="F19" s="27"/>
      <c r="J19" s="46"/>
    </row>
    <row r="20" spans="1:14" s="18" customFormat="1" ht="15.75" x14ac:dyDescent="0.25">
      <c r="A20" s="22" t="s">
        <v>118</v>
      </c>
      <c r="B20" s="22"/>
      <c r="C20" s="22"/>
      <c r="D20" s="29" t="s">
        <v>119</v>
      </c>
      <c r="E20" s="30"/>
      <c r="F20" s="30">
        <v>4285000</v>
      </c>
      <c r="G20" s="34"/>
      <c r="H20" s="34"/>
      <c r="J20" s="31" t="s">
        <v>159</v>
      </c>
    </row>
    <row r="21" spans="1:14" s="18" customFormat="1" ht="15.75" x14ac:dyDescent="0.25">
      <c r="A21" s="22"/>
      <c r="B21" s="22"/>
      <c r="C21" s="22"/>
      <c r="D21" s="29" t="s">
        <v>105</v>
      </c>
      <c r="E21" s="30"/>
      <c r="F21" s="30">
        <v>327919</v>
      </c>
      <c r="G21" s="34"/>
      <c r="H21" s="34"/>
      <c r="J21" s="31" t="s">
        <v>80</v>
      </c>
    </row>
    <row r="22" spans="1:14" s="18" customFormat="1" ht="15.75" x14ac:dyDescent="0.25">
      <c r="A22" s="22"/>
      <c r="B22" s="22"/>
      <c r="C22" s="22"/>
      <c r="D22" s="42" t="s">
        <v>120</v>
      </c>
      <c r="E22" s="30"/>
      <c r="F22" s="30">
        <v>4612919</v>
      </c>
      <c r="G22" s="34"/>
      <c r="H22" s="34"/>
      <c r="J22" s="31" t="s">
        <v>112</v>
      </c>
    </row>
    <row r="23" spans="1:14" x14ac:dyDescent="0.2">
      <c r="A23" s="44"/>
      <c r="B23" s="44"/>
      <c r="C23" s="44"/>
      <c r="D23" s="44"/>
      <c r="E23" s="45"/>
      <c r="F23" s="45"/>
      <c r="J23" s="46"/>
    </row>
    <row r="24" spans="1:14" x14ac:dyDescent="0.2">
      <c r="E24" s="27"/>
      <c r="F24" s="27"/>
      <c r="J24" s="46"/>
    </row>
    <row r="25" spans="1:14" ht="15.75" x14ac:dyDescent="0.25">
      <c r="A25" s="15" t="s">
        <v>10</v>
      </c>
      <c r="B25" s="15"/>
      <c r="C25" s="15"/>
      <c r="E25" s="47"/>
      <c r="F25" s="47">
        <v>7837621</v>
      </c>
      <c r="G25" s="48"/>
      <c r="H25" s="48"/>
      <c r="J25" s="31" t="s">
        <v>154</v>
      </c>
    </row>
    <row r="26" spans="1:14" ht="16.5" thickBot="1" x14ac:dyDescent="0.3">
      <c r="A26" s="49"/>
      <c r="B26" s="49"/>
      <c r="C26" s="49"/>
      <c r="D26" s="50"/>
      <c r="E26" s="51"/>
      <c r="F26" s="52"/>
      <c r="G26" s="53"/>
      <c r="H26" s="53"/>
    </row>
    <row r="27" spans="1:14" ht="15.75" x14ac:dyDescent="0.25">
      <c r="A27" s="22"/>
      <c r="B27" s="22"/>
      <c r="C27" s="22"/>
      <c r="E27" s="27"/>
      <c r="F27" s="47"/>
      <c r="G27" s="48"/>
      <c r="H27" s="48"/>
    </row>
    <row r="28" spans="1:14" s="18" customFormat="1" ht="15.75" x14ac:dyDescent="0.25">
      <c r="A28" s="22" t="s">
        <v>58</v>
      </c>
      <c r="B28" s="22"/>
      <c r="C28" s="22"/>
      <c r="D28" s="29"/>
      <c r="E28" s="30"/>
      <c r="F28" s="30">
        <v>0</v>
      </c>
      <c r="G28" s="34"/>
      <c r="H28" s="34"/>
      <c r="J28" s="31" t="s">
        <v>18</v>
      </c>
    </row>
    <row r="29" spans="1:14" s="18" customFormat="1" ht="15.75" x14ac:dyDescent="0.25">
      <c r="A29" s="54"/>
      <c r="B29" s="54"/>
      <c r="C29" s="54"/>
      <c r="D29" s="55"/>
      <c r="E29" s="55"/>
      <c r="F29" s="56"/>
      <c r="G29" s="57"/>
      <c r="H29" s="57"/>
      <c r="J29" s="40"/>
    </row>
    <row r="30" spans="1:14" s="18" customFormat="1" ht="15.75" x14ac:dyDescent="0.25">
      <c r="A30" s="54"/>
      <c r="B30" s="58"/>
      <c r="C30" s="58"/>
      <c r="D30" s="55"/>
      <c r="E30" s="55"/>
      <c r="F30" s="56"/>
      <c r="G30" s="57"/>
      <c r="H30" s="57"/>
      <c r="J30" s="40"/>
    </row>
    <row r="31" spans="1:14" s="18" customFormat="1" ht="15.75" customHeight="1" x14ac:dyDescent="0.2">
      <c r="A31" s="271"/>
      <c r="B31" s="271"/>
      <c r="C31" s="271"/>
      <c r="D31" s="271"/>
      <c r="E31" s="260"/>
      <c r="F31" s="56"/>
      <c r="G31" s="58"/>
      <c r="H31" s="57"/>
      <c r="I31" s="264"/>
      <c r="J31" s="265"/>
      <c r="K31" s="264"/>
      <c r="L31" s="58"/>
      <c r="M31" s="58"/>
      <c r="N31" s="58"/>
    </row>
    <row r="32" spans="1:14" s="18" customFormat="1" ht="15.75" customHeight="1" x14ac:dyDescent="0.2">
      <c r="A32" s="272"/>
      <c r="B32" s="272"/>
      <c r="C32" s="272"/>
      <c r="D32" s="272"/>
      <c r="E32" s="56"/>
      <c r="F32" s="56"/>
      <c r="G32" s="56"/>
      <c r="H32" s="57"/>
      <c r="I32" s="264"/>
      <c r="J32" s="265"/>
      <c r="K32" s="264"/>
      <c r="L32" s="58"/>
      <c r="M32" s="59"/>
      <c r="N32" s="58"/>
    </row>
    <row r="33" spans="1:14" s="18" customFormat="1" ht="15.75" x14ac:dyDescent="0.2">
      <c r="A33" s="273"/>
      <c r="B33" s="273"/>
      <c r="C33" s="273"/>
      <c r="D33" s="273"/>
      <c r="E33" s="261"/>
      <c r="F33" s="262"/>
      <c r="G33" s="56"/>
      <c r="H33" s="57"/>
      <c r="I33" s="264"/>
      <c r="J33" s="265"/>
      <c r="K33" s="264"/>
      <c r="L33" s="58"/>
      <c r="M33" s="59"/>
      <c r="N33" s="58"/>
    </row>
    <row r="34" spans="1:14" x14ac:dyDescent="0.2">
      <c r="A34" s="158"/>
      <c r="B34" s="158"/>
      <c r="C34" s="158"/>
      <c r="D34" s="56"/>
      <c r="E34" s="56"/>
      <c r="F34" s="56"/>
      <c r="G34" s="56"/>
      <c r="H34" s="16"/>
      <c r="I34" s="266"/>
      <c r="J34" s="266"/>
      <c r="K34" s="266"/>
    </row>
    <row r="35" spans="1:14" hidden="1" x14ac:dyDescent="0.2">
      <c r="D35" s="60"/>
      <c r="E35" s="16"/>
      <c r="F35" s="61" t="s">
        <v>154</v>
      </c>
      <c r="G35" s="60"/>
      <c r="H35" s="62"/>
    </row>
    <row r="36" spans="1:14" x14ac:dyDescent="0.2">
      <c r="D36" s="16"/>
      <c r="E36" s="16"/>
      <c r="F36" s="16"/>
      <c r="G36" s="16"/>
      <c r="H36" s="16"/>
    </row>
    <row r="37" spans="1:14" x14ac:dyDescent="0.2">
      <c r="D37" s="16"/>
      <c r="E37" s="16"/>
      <c r="F37" s="16"/>
      <c r="G37" s="16"/>
      <c r="H37" s="16"/>
    </row>
  </sheetData>
  <mergeCells count="4">
    <mergeCell ref="E8:F8"/>
    <mergeCell ref="A31:D31"/>
    <mergeCell ref="A32:D32"/>
    <mergeCell ref="A33:D33"/>
  </mergeCells>
  <pageMargins left="0.98425196850393704" right="0.82677165354330717" top="0.98425196850393704" bottom="0.55118110236220474" header="0.51181102362204722" footer="0.51181102362204722"/>
  <pageSetup paperSize="9" scale="94" orientation="landscape" cellComments="asDisplayed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Y219"/>
  <sheetViews>
    <sheetView showGridLines="0" zoomScale="85" zoomScaleNormal="85" workbookViewId="0">
      <pane xSplit="5" ySplit="13" topLeftCell="F15" activePane="bottomRight" state="frozen"/>
      <selection pane="topRight" activeCell="F1" sqref="F1"/>
      <selection pane="bottomLeft" activeCell="A14" sqref="A14"/>
      <selection pane="bottomRight" activeCell="A3" sqref="A3"/>
    </sheetView>
  </sheetViews>
  <sheetFormatPr defaultColWidth="9.140625" defaultRowHeight="15.75" x14ac:dyDescent="0.25"/>
  <cols>
    <col min="1" max="1" width="12.42578125" style="103" customWidth="1"/>
    <col min="2" max="2" width="3.85546875" style="17" customWidth="1"/>
    <col min="3" max="3" width="2.7109375" style="104" customWidth="1"/>
    <col min="4" max="4" width="50.140625" style="155" customWidth="1"/>
    <col min="5" max="5" width="15.5703125" style="103" customWidth="1"/>
    <col min="6" max="10" width="8.85546875" style="16" customWidth="1"/>
    <col min="11" max="22" width="8.85546875" style="34" customWidth="1"/>
    <col min="23" max="23" width="16.7109375" style="16" customWidth="1"/>
    <col min="24" max="24" width="22.5703125" style="48" customWidth="1"/>
    <col min="25" max="25" width="9.140625" style="16" customWidth="1"/>
    <col min="26" max="27" width="9.140625" style="16"/>
    <col min="28" max="28" width="9.140625" style="16" customWidth="1"/>
    <col min="29" max="16384" width="9.140625" style="16"/>
  </cols>
  <sheetData>
    <row r="1" spans="1:25" x14ac:dyDescent="0.25">
      <c r="A1" s="16"/>
      <c r="B1" s="274"/>
      <c r="C1" s="274"/>
      <c r="D1" s="274"/>
      <c r="E1" s="16"/>
      <c r="W1" s="48"/>
      <c r="Y1" s="34"/>
    </row>
    <row r="2" spans="1:25" ht="38.25" customHeight="1" x14ac:dyDescent="0.25">
      <c r="A2" s="280" t="s">
        <v>187</v>
      </c>
      <c r="B2" s="280"/>
      <c r="C2" s="280"/>
      <c r="D2" s="280"/>
      <c r="E2" s="280"/>
      <c r="F2" s="64"/>
      <c r="G2" s="48"/>
      <c r="H2" s="48"/>
      <c r="I2" s="48"/>
      <c r="J2" s="48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39" t="str">
        <f>Date</f>
        <v>October 2021</v>
      </c>
    </row>
    <row r="3" spans="1:25" ht="15" customHeight="1" x14ac:dyDescent="0.25">
      <c r="A3" s="65"/>
      <c r="B3" s="39"/>
      <c r="C3" s="65"/>
      <c r="D3" s="250"/>
      <c r="E3" s="16"/>
      <c r="W3" s="48"/>
    </row>
    <row r="4" spans="1:25" x14ac:dyDescent="0.25">
      <c r="A4" s="239" t="s">
        <v>55</v>
      </c>
      <c r="B4" s="104" t="str">
        <f>INSTNAME</f>
        <v>London Business School</v>
      </c>
      <c r="C4" s="13"/>
      <c r="D4" s="250"/>
      <c r="E4" s="48"/>
      <c r="F4" s="48"/>
      <c r="G4" s="48"/>
      <c r="H4" s="48"/>
      <c r="I4" s="48"/>
      <c r="J4" s="48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48"/>
    </row>
    <row r="5" spans="1:25" x14ac:dyDescent="0.25">
      <c r="A5" s="127" t="s">
        <v>56</v>
      </c>
      <c r="B5" s="279">
        <f>UKPRN</f>
        <v>10007769</v>
      </c>
      <c r="C5" s="279"/>
      <c r="D5" s="279"/>
      <c r="E5" s="16"/>
      <c r="W5" s="48"/>
    </row>
    <row r="6" spans="1:25" s="34" customFormat="1" ht="15" customHeight="1" x14ac:dyDescent="0.25">
      <c r="B6" s="30"/>
      <c r="D6" s="251"/>
      <c r="W6" s="64"/>
      <c r="X6" s="64"/>
    </row>
    <row r="7" spans="1:25" ht="14.25" customHeight="1" x14ac:dyDescent="0.25">
      <c r="A7" s="16"/>
      <c r="B7" s="39"/>
      <c r="C7" s="65" t="s">
        <v>108</v>
      </c>
      <c r="D7" s="250"/>
      <c r="E7" s="66">
        <f>SUM(W14:W216)</f>
        <v>2787787</v>
      </c>
      <c r="W7" s="48"/>
      <c r="X7" s="34"/>
      <c r="Y7" s="65"/>
    </row>
    <row r="8" spans="1:25" s="34" customFormat="1" ht="14.25" customHeight="1" x14ac:dyDescent="0.2">
      <c r="B8" s="30"/>
      <c r="C8" s="65" t="s">
        <v>3</v>
      </c>
      <c r="D8" s="251"/>
      <c r="E8" s="66">
        <f>SUM(X14:X216)</f>
        <v>334535</v>
      </c>
      <c r="H8" s="16"/>
      <c r="I8" s="16"/>
      <c r="J8" s="16"/>
      <c r="X8" s="16"/>
      <c r="Y8" s="67"/>
    </row>
    <row r="9" spans="1:25" x14ac:dyDescent="0.25">
      <c r="A9" s="68"/>
      <c r="B9" s="248"/>
      <c r="C9" s="69"/>
      <c r="D9" s="252"/>
      <c r="E9" s="69"/>
      <c r="F9" s="69"/>
      <c r="G9" s="69"/>
      <c r="H9" s="69"/>
      <c r="I9" s="69"/>
      <c r="J9" s="69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48"/>
    </row>
    <row r="10" spans="1:25" x14ac:dyDescent="0.25">
      <c r="A10" s="71" t="s">
        <v>19</v>
      </c>
      <c r="B10" s="39"/>
      <c r="C10" s="71"/>
      <c r="D10" s="250"/>
      <c r="E10" s="48"/>
      <c r="F10" s="48"/>
      <c r="G10" s="48"/>
      <c r="H10" s="48"/>
      <c r="I10" s="48"/>
      <c r="J10" s="48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48"/>
    </row>
    <row r="11" spans="1:25" ht="10.15" customHeight="1" thickBot="1" x14ac:dyDescent="0.3">
      <c r="A11" s="16"/>
      <c r="B11" s="47"/>
      <c r="C11" s="71"/>
      <c r="D11" s="253"/>
      <c r="E11" s="48"/>
      <c r="F11" s="48"/>
      <c r="G11" s="48"/>
      <c r="H11" s="48"/>
      <c r="I11" s="48"/>
      <c r="J11" s="48"/>
      <c r="K11" s="64"/>
      <c r="L11" s="64"/>
      <c r="M11" s="64"/>
      <c r="N11" s="64"/>
      <c r="O11" s="64"/>
      <c r="P11" s="64"/>
      <c r="Q11" s="64"/>
      <c r="R11" s="64"/>
      <c r="S11" s="64"/>
      <c r="T11" s="64"/>
      <c r="U11" s="64"/>
      <c r="V11" s="64"/>
      <c r="W11" s="48"/>
    </row>
    <row r="12" spans="1:25" ht="15" x14ac:dyDescent="0.2">
      <c r="A12" s="72"/>
      <c r="B12" s="242"/>
      <c r="C12" s="72"/>
      <c r="D12" s="254"/>
      <c r="E12" s="73"/>
      <c r="F12" s="277" t="s">
        <v>72</v>
      </c>
      <c r="G12" s="277"/>
      <c r="H12" s="277"/>
      <c r="I12" s="277"/>
      <c r="J12" s="278"/>
      <c r="K12" s="275" t="s">
        <v>25</v>
      </c>
      <c r="L12" s="276"/>
      <c r="M12" s="276"/>
      <c r="N12" s="276"/>
      <c r="O12" s="276"/>
      <c r="P12" s="74"/>
      <c r="Q12" s="275" t="s">
        <v>23</v>
      </c>
      <c r="R12" s="276"/>
      <c r="S12" s="276"/>
      <c r="T12" s="276"/>
      <c r="U12" s="276"/>
      <c r="V12" s="74"/>
      <c r="W12" s="75"/>
      <c r="X12" s="76"/>
    </row>
    <row r="13" spans="1:25" s="86" customFormat="1" ht="79.5" customHeight="1" x14ac:dyDescent="0.2">
      <c r="A13" s="77" t="s">
        <v>91</v>
      </c>
      <c r="B13" s="78" t="s">
        <v>11</v>
      </c>
      <c r="C13" s="79"/>
      <c r="D13" s="77"/>
      <c r="E13" s="80" t="s">
        <v>70</v>
      </c>
      <c r="F13" s="79" t="s">
        <v>12</v>
      </c>
      <c r="G13" s="79" t="s">
        <v>13</v>
      </c>
      <c r="H13" s="79" t="s">
        <v>14</v>
      </c>
      <c r="I13" s="79" t="s">
        <v>15</v>
      </c>
      <c r="J13" s="81" t="s">
        <v>16</v>
      </c>
      <c r="K13" s="82" t="s">
        <v>12</v>
      </c>
      <c r="L13" s="83" t="s">
        <v>13</v>
      </c>
      <c r="M13" s="83" t="s">
        <v>14</v>
      </c>
      <c r="N13" s="83" t="s">
        <v>15</v>
      </c>
      <c r="O13" s="84" t="s">
        <v>16</v>
      </c>
      <c r="P13" s="85" t="s">
        <v>26</v>
      </c>
      <c r="Q13" s="83" t="s">
        <v>12</v>
      </c>
      <c r="R13" s="83" t="s">
        <v>13</v>
      </c>
      <c r="S13" s="83" t="s">
        <v>14</v>
      </c>
      <c r="T13" s="83" t="s">
        <v>15</v>
      </c>
      <c r="U13" s="84" t="s">
        <v>16</v>
      </c>
      <c r="V13" s="85" t="s">
        <v>0</v>
      </c>
      <c r="W13" s="79" t="s">
        <v>103</v>
      </c>
      <c r="X13" s="79" t="s">
        <v>104</v>
      </c>
    </row>
    <row r="14" spans="1:25" s="89" customFormat="1" ht="15" hidden="1" x14ac:dyDescent="0.2">
      <c r="A14" s="87" t="s">
        <v>92</v>
      </c>
      <c r="B14" s="249" t="s">
        <v>29</v>
      </c>
      <c r="C14" s="87" t="s">
        <v>30</v>
      </c>
      <c r="D14" s="131" t="s">
        <v>31</v>
      </c>
      <c r="E14" s="88" t="s">
        <v>71</v>
      </c>
      <c r="F14" s="88" t="s">
        <v>32</v>
      </c>
      <c r="G14" s="88" t="s">
        <v>33</v>
      </c>
      <c r="H14" s="88" t="s">
        <v>34</v>
      </c>
      <c r="I14" s="88" t="s">
        <v>35</v>
      </c>
      <c r="J14" s="88" t="s">
        <v>36</v>
      </c>
      <c r="K14" s="88" t="s">
        <v>37</v>
      </c>
      <c r="L14" s="88" t="s">
        <v>38</v>
      </c>
      <c r="M14" s="88" t="s">
        <v>39</v>
      </c>
      <c r="N14" s="88" t="s">
        <v>40</v>
      </c>
      <c r="O14" s="88" t="s">
        <v>41</v>
      </c>
      <c r="P14" s="88" t="s">
        <v>42</v>
      </c>
      <c r="Q14" s="88" t="s">
        <v>43</v>
      </c>
      <c r="R14" s="88" t="s">
        <v>44</v>
      </c>
      <c r="S14" s="88" t="s">
        <v>45</v>
      </c>
      <c r="T14" s="88" t="s">
        <v>46</v>
      </c>
      <c r="U14" s="88" t="s">
        <v>47</v>
      </c>
      <c r="V14" s="88" t="s">
        <v>48</v>
      </c>
      <c r="W14" s="88" t="s">
        <v>49</v>
      </c>
      <c r="X14" s="88" t="s">
        <v>50</v>
      </c>
    </row>
    <row r="15" spans="1:25" s="89" customFormat="1" ht="15" x14ac:dyDescent="0.2">
      <c r="A15" s="90" t="s">
        <v>198</v>
      </c>
      <c r="B15" s="243">
        <v>19</v>
      </c>
      <c r="C15" s="90" t="s">
        <v>199</v>
      </c>
      <c r="D15" s="90" t="s">
        <v>200</v>
      </c>
      <c r="E15" s="90" t="s">
        <v>201</v>
      </c>
      <c r="F15" s="91">
        <v>55.3</v>
      </c>
      <c r="G15" s="91">
        <v>26.4</v>
      </c>
      <c r="H15" s="91">
        <v>11.8</v>
      </c>
      <c r="I15" s="91">
        <v>3.7</v>
      </c>
      <c r="J15" s="91">
        <v>2.8</v>
      </c>
      <c r="K15" s="92">
        <v>54.652999999999999</v>
      </c>
      <c r="L15" s="92">
        <v>26.091000000000001</v>
      </c>
      <c r="M15" s="92">
        <v>11.662000000000001</v>
      </c>
      <c r="N15" s="92">
        <v>3.657</v>
      </c>
      <c r="O15" s="92">
        <v>2.7669999999999999</v>
      </c>
      <c r="P15" s="92">
        <v>80.744</v>
      </c>
      <c r="Q15" s="92">
        <v>218.61199999999999</v>
      </c>
      <c r="R15" s="92">
        <v>26.091000000000001</v>
      </c>
      <c r="S15" s="92">
        <v>0</v>
      </c>
      <c r="T15" s="92">
        <v>0</v>
      </c>
      <c r="U15" s="92">
        <v>0</v>
      </c>
      <c r="V15" s="92">
        <v>244.703</v>
      </c>
      <c r="W15" s="93">
        <v>2005765</v>
      </c>
      <c r="X15" s="93">
        <v>240692</v>
      </c>
    </row>
    <row r="16" spans="1:25" s="89" customFormat="1" ht="15" x14ac:dyDescent="0.2">
      <c r="A16" s="90" t="s">
        <v>198</v>
      </c>
      <c r="B16" s="243">
        <v>19</v>
      </c>
      <c r="C16" s="90" t="s">
        <v>199</v>
      </c>
      <c r="D16" s="90" t="s">
        <v>200</v>
      </c>
      <c r="E16" s="90" t="s">
        <v>202</v>
      </c>
      <c r="F16" s="91">
        <v>46.4</v>
      </c>
      <c r="G16" s="91">
        <v>31.8</v>
      </c>
      <c r="H16" s="91">
        <v>10.9</v>
      </c>
      <c r="I16" s="91">
        <v>3.6</v>
      </c>
      <c r="J16" s="91">
        <v>7.3</v>
      </c>
      <c r="K16" s="92">
        <v>45.856999999999999</v>
      </c>
      <c r="L16" s="92">
        <v>31.428000000000001</v>
      </c>
      <c r="M16" s="92">
        <v>10.772</v>
      </c>
      <c r="N16" s="92">
        <v>3.5579999999999998</v>
      </c>
      <c r="O16" s="92">
        <v>7.2149999999999999</v>
      </c>
      <c r="P16" s="92">
        <v>77.284999999999997</v>
      </c>
      <c r="Q16" s="92">
        <v>183.428</v>
      </c>
      <c r="R16" s="92">
        <v>31.428000000000001</v>
      </c>
      <c r="S16" s="92">
        <v>0</v>
      </c>
      <c r="T16" s="92">
        <v>0</v>
      </c>
      <c r="U16" s="92">
        <v>0</v>
      </c>
      <c r="V16" s="92">
        <v>214.85599999999999</v>
      </c>
      <c r="W16" s="93">
        <v>383132</v>
      </c>
      <c r="X16" s="93">
        <v>45976</v>
      </c>
    </row>
    <row r="17" spans="1:24" s="89" customFormat="1" ht="15" x14ac:dyDescent="0.2">
      <c r="A17" s="90" t="s">
        <v>198</v>
      </c>
      <c r="B17" s="243">
        <v>19</v>
      </c>
      <c r="C17" s="90" t="s">
        <v>199</v>
      </c>
      <c r="D17" s="90" t="s">
        <v>200</v>
      </c>
      <c r="E17" s="90" t="s">
        <v>203</v>
      </c>
      <c r="F17" s="91">
        <v>75</v>
      </c>
      <c r="G17" s="91">
        <v>12.5</v>
      </c>
      <c r="H17" s="91">
        <v>12.5</v>
      </c>
      <c r="I17" s="91">
        <v>0</v>
      </c>
      <c r="J17" s="91">
        <v>0</v>
      </c>
      <c r="K17" s="92">
        <v>74.123000000000005</v>
      </c>
      <c r="L17" s="92">
        <v>12.353999999999999</v>
      </c>
      <c r="M17" s="92">
        <v>12.353999999999999</v>
      </c>
      <c r="N17" s="92">
        <v>0</v>
      </c>
      <c r="O17" s="92">
        <v>0</v>
      </c>
      <c r="P17" s="92">
        <v>86.475999999999999</v>
      </c>
      <c r="Q17" s="92">
        <v>296.49</v>
      </c>
      <c r="R17" s="92">
        <v>12.353999999999999</v>
      </c>
      <c r="S17" s="92">
        <v>0</v>
      </c>
      <c r="T17" s="92">
        <v>0</v>
      </c>
      <c r="U17" s="92">
        <v>0</v>
      </c>
      <c r="V17" s="92">
        <v>308.84399999999999</v>
      </c>
      <c r="W17" s="93">
        <v>398890</v>
      </c>
      <c r="X17" s="93">
        <v>47867</v>
      </c>
    </row>
    <row r="18" spans="1:24" s="89" customFormat="1" ht="15" x14ac:dyDescent="0.2">
      <c r="A18" s="90"/>
      <c r="B18" s="243"/>
      <c r="C18" s="90"/>
      <c r="D18" s="90"/>
      <c r="E18" s="90"/>
      <c r="F18" s="91"/>
      <c r="G18" s="91"/>
      <c r="H18" s="91"/>
      <c r="I18" s="91"/>
      <c r="J18" s="91"/>
      <c r="K18" s="92"/>
      <c r="L18" s="92"/>
      <c r="M18" s="92"/>
      <c r="N18" s="92"/>
      <c r="O18" s="92"/>
      <c r="P18" s="92"/>
      <c r="Q18" s="92"/>
      <c r="R18" s="92"/>
      <c r="S18" s="92"/>
      <c r="T18" s="92"/>
      <c r="U18" s="92"/>
      <c r="V18" s="92"/>
      <c r="W18" s="93"/>
      <c r="X18" s="93"/>
    </row>
    <row r="19" spans="1:24" s="89" customFormat="1" ht="15" x14ac:dyDescent="0.2">
      <c r="A19" s="90"/>
      <c r="B19" s="243"/>
      <c r="C19" s="90"/>
      <c r="D19" s="90"/>
      <c r="E19" s="90"/>
      <c r="F19" s="91"/>
      <c r="G19" s="91"/>
      <c r="H19" s="91"/>
      <c r="I19" s="91"/>
      <c r="J19" s="91"/>
      <c r="K19" s="92"/>
      <c r="L19" s="92"/>
      <c r="M19" s="92"/>
      <c r="N19" s="92"/>
      <c r="O19" s="92"/>
      <c r="P19" s="92"/>
      <c r="Q19" s="92"/>
      <c r="R19" s="92"/>
      <c r="S19" s="92"/>
      <c r="T19" s="92"/>
      <c r="U19" s="92"/>
      <c r="V19" s="92"/>
      <c r="W19" s="93"/>
      <c r="X19" s="93"/>
    </row>
    <row r="20" spans="1:24" s="89" customFormat="1" ht="15" x14ac:dyDescent="0.2">
      <c r="A20" s="90"/>
      <c r="B20" s="243"/>
      <c r="C20" s="90"/>
      <c r="D20" s="90"/>
      <c r="E20" s="90"/>
      <c r="F20" s="91"/>
      <c r="G20" s="91"/>
      <c r="H20" s="91"/>
      <c r="I20" s="91"/>
      <c r="J20" s="91"/>
      <c r="K20" s="92"/>
      <c r="L20" s="92"/>
      <c r="M20" s="92"/>
      <c r="N20" s="92"/>
      <c r="O20" s="92"/>
      <c r="P20" s="92"/>
      <c r="Q20" s="92"/>
      <c r="R20" s="92"/>
      <c r="S20" s="92"/>
      <c r="T20" s="92"/>
      <c r="U20" s="92"/>
      <c r="V20" s="92"/>
      <c r="W20" s="93"/>
      <c r="X20" s="93"/>
    </row>
    <row r="21" spans="1:24" s="89" customFormat="1" ht="15" x14ac:dyDescent="0.2">
      <c r="A21" s="90"/>
      <c r="B21" s="243"/>
      <c r="C21" s="90"/>
      <c r="D21" s="90"/>
      <c r="E21" s="90"/>
      <c r="F21" s="91"/>
      <c r="G21" s="91"/>
      <c r="H21" s="91"/>
      <c r="I21" s="91"/>
      <c r="J21" s="91"/>
      <c r="K21" s="92"/>
      <c r="L21" s="92"/>
      <c r="M21" s="92"/>
      <c r="N21" s="92"/>
      <c r="O21" s="92"/>
      <c r="P21" s="92"/>
      <c r="Q21" s="92"/>
      <c r="R21" s="92"/>
      <c r="S21" s="92"/>
      <c r="T21" s="92"/>
      <c r="U21" s="92"/>
      <c r="V21" s="92"/>
      <c r="W21" s="93"/>
      <c r="X21" s="93"/>
    </row>
    <row r="22" spans="1:24" s="89" customFormat="1" ht="15" x14ac:dyDescent="0.2">
      <c r="A22" s="90"/>
      <c r="B22" s="243"/>
      <c r="C22" s="90"/>
      <c r="D22" s="90"/>
      <c r="E22" s="90"/>
      <c r="F22" s="91"/>
      <c r="G22" s="91"/>
      <c r="H22" s="91"/>
      <c r="I22" s="91"/>
      <c r="J22" s="91"/>
      <c r="K22" s="92"/>
      <c r="L22" s="92"/>
      <c r="M22" s="92"/>
      <c r="N22" s="92"/>
      <c r="O22" s="92"/>
      <c r="P22" s="92"/>
      <c r="Q22" s="92"/>
      <c r="R22" s="92"/>
      <c r="S22" s="92"/>
      <c r="T22" s="92"/>
      <c r="U22" s="92"/>
      <c r="V22" s="92"/>
      <c r="W22" s="93"/>
      <c r="X22" s="93"/>
    </row>
    <row r="23" spans="1:24" s="89" customFormat="1" ht="15" x14ac:dyDescent="0.2">
      <c r="A23" s="90"/>
      <c r="B23" s="243"/>
      <c r="C23" s="90"/>
      <c r="D23" s="90"/>
      <c r="E23" s="90"/>
      <c r="F23" s="91"/>
      <c r="G23" s="91"/>
      <c r="H23" s="91"/>
      <c r="I23" s="91"/>
      <c r="J23" s="91"/>
      <c r="K23" s="92"/>
      <c r="L23" s="92"/>
      <c r="M23" s="92"/>
      <c r="N23" s="92"/>
      <c r="O23" s="92"/>
      <c r="P23" s="92"/>
      <c r="Q23" s="92"/>
      <c r="R23" s="92"/>
      <c r="S23" s="92"/>
      <c r="T23" s="92"/>
      <c r="U23" s="92"/>
      <c r="V23" s="92"/>
      <c r="W23" s="93"/>
      <c r="X23" s="93"/>
    </row>
    <row r="24" spans="1:24" s="89" customFormat="1" ht="15" x14ac:dyDescent="0.2">
      <c r="A24" s="90"/>
      <c r="B24" s="243"/>
      <c r="C24" s="90"/>
      <c r="D24" s="90"/>
      <c r="E24" s="90"/>
      <c r="F24" s="91"/>
      <c r="G24" s="91"/>
      <c r="H24" s="91"/>
      <c r="I24" s="91"/>
      <c r="J24" s="91"/>
      <c r="K24" s="92"/>
      <c r="L24" s="92"/>
      <c r="M24" s="92"/>
      <c r="N24" s="92"/>
      <c r="O24" s="92"/>
      <c r="P24" s="92"/>
      <c r="Q24" s="92"/>
      <c r="R24" s="92"/>
      <c r="S24" s="92"/>
      <c r="T24" s="92"/>
      <c r="U24" s="92"/>
      <c r="V24" s="92"/>
      <c r="W24" s="93"/>
      <c r="X24" s="93"/>
    </row>
    <row r="25" spans="1:24" s="89" customFormat="1" ht="15" x14ac:dyDescent="0.2">
      <c r="A25" s="90"/>
      <c r="B25" s="243"/>
      <c r="C25" s="90"/>
      <c r="D25" s="90"/>
      <c r="E25" s="90"/>
      <c r="F25" s="91"/>
      <c r="G25" s="91"/>
      <c r="H25" s="91"/>
      <c r="I25" s="91"/>
      <c r="J25" s="91"/>
      <c r="K25" s="92"/>
      <c r="L25" s="92"/>
      <c r="M25" s="92"/>
      <c r="N25" s="92"/>
      <c r="O25" s="92"/>
      <c r="P25" s="92"/>
      <c r="Q25" s="92"/>
      <c r="R25" s="92"/>
      <c r="S25" s="92"/>
      <c r="T25" s="92"/>
      <c r="U25" s="92"/>
      <c r="V25" s="92"/>
      <c r="W25" s="93"/>
      <c r="X25" s="93"/>
    </row>
    <row r="26" spans="1:24" s="89" customFormat="1" ht="15" x14ac:dyDescent="0.2">
      <c r="A26" s="90"/>
      <c r="B26" s="243"/>
      <c r="C26" s="90"/>
      <c r="D26" s="90"/>
      <c r="E26" s="90"/>
      <c r="F26" s="91"/>
      <c r="G26" s="91"/>
      <c r="H26" s="91"/>
      <c r="I26" s="91"/>
      <c r="J26" s="91"/>
      <c r="K26" s="92"/>
      <c r="L26" s="92"/>
      <c r="M26" s="92"/>
      <c r="N26" s="92"/>
      <c r="O26" s="92"/>
      <c r="P26" s="92"/>
      <c r="Q26" s="92"/>
      <c r="R26" s="92"/>
      <c r="S26" s="92"/>
      <c r="T26" s="92"/>
      <c r="U26" s="92"/>
      <c r="V26" s="92"/>
      <c r="W26" s="93"/>
      <c r="X26" s="93"/>
    </row>
    <row r="27" spans="1:24" s="89" customFormat="1" ht="15" x14ac:dyDescent="0.2">
      <c r="A27" s="90"/>
      <c r="B27" s="243"/>
      <c r="C27" s="90"/>
      <c r="D27" s="90"/>
      <c r="E27" s="90"/>
      <c r="F27" s="91"/>
      <c r="G27" s="91"/>
      <c r="H27" s="91"/>
      <c r="I27" s="91"/>
      <c r="J27" s="91"/>
      <c r="K27" s="92"/>
      <c r="L27" s="92"/>
      <c r="M27" s="92"/>
      <c r="N27" s="92"/>
      <c r="O27" s="92"/>
      <c r="P27" s="92"/>
      <c r="Q27" s="92"/>
      <c r="R27" s="92"/>
      <c r="S27" s="92"/>
      <c r="T27" s="92"/>
      <c r="U27" s="92"/>
      <c r="V27" s="92"/>
      <c r="W27" s="93"/>
      <c r="X27" s="93"/>
    </row>
    <row r="28" spans="1:24" s="89" customFormat="1" ht="15" x14ac:dyDescent="0.2">
      <c r="A28" s="90"/>
      <c r="B28" s="243"/>
      <c r="C28" s="90"/>
      <c r="D28" s="90"/>
      <c r="E28" s="90"/>
      <c r="F28" s="91"/>
      <c r="G28" s="91"/>
      <c r="H28" s="91"/>
      <c r="I28" s="91"/>
      <c r="J28" s="91"/>
      <c r="K28" s="92"/>
      <c r="L28" s="92"/>
      <c r="M28" s="92"/>
      <c r="N28" s="92"/>
      <c r="O28" s="92"/>
      <c r="P28" s="92"/>
      <c r="Q28" s="92"/>
      <c r="R28" s="92"/>
      <c r="S28" s="92"/>
      <c r="T28" s="92"/>
      <c r="U28" s="92"/>
      <c r="V28" s="92"/>
      <c r="W28" s="93"/>
      <c r="X28" s="93"/>
    </row>
    <row r="29" spans="1:24" s="89" customFormat="1" ht="15" x14ac:dyDescent="0.2">
      <c r="A29" s="90"/>
      <c r="B29" s="243"/>
      <c r="C29" s="90"/>
      <c r="D29" s="90"/>
      <c r="E29" s="90"/>
      <c r="F29" s="91"/>
      <c r="G29" s="91"/>
      <c r="H29" s="91"/>
      <c r="I29" s="91"/>
      <c r="J29" s="91"/>
      <c r="K29" s="92"/>
      <c r="L29" s="92"/>
      <c r="M29" s="92"/>
      <c r="N29" s="92"/>
      <c r="O29" s="92"/>
      <c r="P29" s="92"/>
      <c r="Q29" s="92"/>
      <c r="R29" s="92"/>
      <c r="S29" s="92"/>
      <c r="T29" s="92"/>
      <c r="U29" s="92"/>
      <c r="V29" s="92"/>
      <c r="W29" s="93"/>
      <c r="X29" s="93"/>
    </row>
    <row r="30" spans="1:24" s="89" customFormat="1" ht="15" x14ac:dyDescent="0.2">
      <c r="A30" s="90"/>
      <c r="B30" s="243"/>
      <c r="C30" s="90"/>
      <c r="D30" s="90"/>
      <c r="E30" s="90"/>
      <c r="F30" s="91"/>
      <c r="G30" s="91"/>
      <c r="H30" s="91"/>
      <c r="I30" s="91"/>
      <c r="J30" s="91"/>
      <c r="K30" s="92"/>
      <c r="L30" s="92"/>
      <c r="M30" s="92"/>
      <c r="N30" s="92"/>
      <c r="O30" s="92"/>
      <c r="P30" s="92"/>
      <c r="Q30" s="92"/>
      <c r="R30" s="92"/>
      <c r="S30" s="92"/>
      <c r="T30" s="92"/>
      <c r="U30" s="92"/>
      <c r="V30" s="92"/>
      <c r="W30" s="93"/>
      <c r="X30" s="93"/>
    </row>
    <row r="31" spans="1:24" s="89" customFormat="1" ht="15" x14ac:dyDescent="0.2">
      <c r="A31" s="90"/>
      <c r="B31" s="243"/>
      <c r="C31" s="90"/>
      <c r="D31" s="90"/>
      <c r="E31" s="90"/>
      <c r="F31" s="91"/>
      <c r="G31" s="91"/>
      <c r="H31" s="91"/>
      <c r="I31" s="91"/>
      <c r="J31" s="91"/>
      <c r="K31" s="92"/>
      <c r="L31" s="92"/>
      <c r="M31" s="92"/>
      <c r="N31" s="92"/>
      <c r="O31" s="92"/>
      <c r="P31" s="92"/>
      <c r="Q31" s="92"/>
      <c r="R31" s="92"/>
      <c r="S31" s="92"/>
      <c r="T31" s="92"/>
      <c r="U31" s="92"/>
      <c r="V31" s="92"/>
      <c r="W31" s="93"/>
      <c r="X31" s="93"/>
    </row>
    <row r="32" spans="1:24" s="89" customFormat="1" ht="15" x14ac:dyDescent="0.2">
      <c r="A32" s="90"/>
      <c r="B32" s="243"/>
      <c r="C32" s="90"/>
      <c r="D32" s="90"/>
      <c r="E32" s="90"/>
      <c r="F32" s="91"/>
      <c r="G32" s="91"/>
      <c r="H32" s="91"/>
      <c r="I32" s="91"/>
      <c r="J32" s="91"/>
      <c r="K32" s="92"/>
      <c r="L32" s="92"/>
      <c r="M32" s="92"/>
      <c r="N32" s="92"/>
      <c r="O32" s="92"/>
      <c r="P32" s="92"/>
      <c r="Q32" s="92"/>
      <c r="R32" s="92"/>
      <c r="S32" s="92"/>
      <c r="T32" s="92"/>
      <c r="U32" s="92"/>
      <c r="V32" s="92"/>
      <c r="W32" s="93"/>
      <c r="X32" s="93"/>
    </row>
    <row r="33" spans="1:24" s="89" customFormat="1" ht="15" x14ac:dyDescent="0.2">
      <c r="A33" s="90"/>
      <c r="B33" s="243"/>
      <c r="C33" s="90"/>
      <c r="D33" s="90"/>
      <c r="E33" s="90"/>
      <c r="F33" s="91"/>
      <c r="G33" s="91"/>
      <c r="H33" s="91"/>
      <c r="I33" s="91"/>
      <c r="J33" s="91"/>
      <c r="K33" s="92"/>
      <c r="L33" s="92"/>
      <c r="M33" s="92"/>
      <c r="N33" s="92"/>
      <c r="O33" s="92"/>
      <c r="P33" s="92"/>
      <c r="Q33" s="92"/>
      <c r="R33" s="92"/>
      <c r="S33" s="92"/>
      <c r="T33" s="92"/>
      <c r="U33" s="92"/>
      <c r="V33" s="92"/>
      <c r="W33" s="93"/>
      <c r="X33" s="93"/>
    </row>
    <row r="34" spans="1:24" s="89" customFormat="1" ht="15" x14ac:dyDescent="0.2">
      <c r="A34" s="90"/>
      <c r="B34" s="243"/>
      <c r="C34" s="90"/>
      <c r="D34" s="90"/>
      <c r="E34" s="90"/>
      <c r="F34" s="91"/>
      <c r="G34" s="91"/>
      <c r="H34" s="91"/>
      <c r="I34" s="91"/>
      <c r="J34" s="91"/>
      <c r="K34" s="92"/>
      <c r="L34" s="92"/>
      <c r="M34" s="92"/>
      <c r="N34" s="92"/>
      <c r="O34" s="92"/>
      <c r="P34" s="92"/>
      <c r="Q34" s="92"/>
      <c r="R34" s="92"/>
      <c r="S34" s="92"/>
      <c r="T34" s="92"/>
      <c r="U34" s="92"/>
      <c r="V34" s="92"/>
      <c r="W34" s="93"/>
      <c r="X34" s="93"/>
    </row>
    <row r="35" spans="1:24" s="89" customFormat="1" ht="15" x14ac:dyDescent="0.2">
      <c r="A35" s="90"/>
      <c r="B35" s="243"/>
      <c r="C35" s="90"/>
      <c r="D35" s="90"/>
      <c r="E35" s="90"/>
      <c r="F35" s="91"/>
      <c r="G35" s="91"/>
      <c r="H35" s="91"/>
      <c r="I35" s="91"/>
      <c r="J35" s="91"/>
      <c r="K35" s="92"/>
      <c r="L35" s="92"/>
      <c r="M35" s="92"/>
      <c r="N35" s="92"/>
      <c r="O35" s="92"/>
      <c r="P35" s="92"/>
      <c r="Q35" s="92"/>
      <c r="R35" s="92"/>
      <c r="S35" s="92"/>
      <c r="T35" s="92"/>
      <c r="U35" s="92"/>
      <c r="V35" s="92"/>
      <c r="W35" s="93"/>
      <c r="X35" s="93"/>
    </row>
    <row r="36" spans="1:24" s="89" customFormat="1" ht="15" x14ac:dyDescent="0.2">
      <c r="A36" s="90"/>
      <c r="B36" s="243"/>
      <c r="C36" s="90"/>
      <c r="D36" s="90"/>
      <c r="E36" s="90"/>
      <c r="F36" s="91"/>
      <c r="G36" s="91"/>
      <c r="H36" s="91"/>
      <c r="I36" s="91"/>
      <c r="J36" s="91"/>
      <c r="K36" s="92"/>
      <c r="L36" s="92"/>
      <c r="M36" s="92"/>
      <c r="N36" s="92"/>
      <c r="O36" s="92"/>
      <c r="P36" s="92"/>
      <c r="Q36" s="92"/>
      <c r="R36" s="92"/>
      <c r="S36" s="92"/>
      <c r="T36" s="92"/>
      <c r="U36" s="92"/>
      <c r="V36" s="92"/>
      <c r="W36" s="93"/>
      <c r="X36" s="93"/>
    </row>
    <row r="37" spans="1:24" s="89" customFormat="1" ht="15" x14ac:dyDescent="0.2">
      <c r="A37" s="90"/>
      <c r="B37" s="243"/>
      <c r="C37" s="90"/>
      <c r="D37" s="90"/>
      <c r="E37" s="90"/>
      <c r="F37" s="91"/>
      <c r="G37" s="91"/>
      <c r="H37" s="91"/>
      <c r="I37" s="91"/>
      <c r="J37" s="91"/>
      <c r="K37" s="92"/>
      <c r="L37" s="92"/>
      <c r="M37" s="92"/>
      <c r="N37" s="92"/>
      <c r="O37" s="92"/>
      <c r="P37" s="92"/>
      <c r="Q37" s="92"/>
      <c r="R37" s="92"/>
      <c r="S37" s="92"/>
      <c r="T37" s="92"/>
      <c r="U37" s="92"/>
      <c r="V37" s="92"/>
      <c r="W37" s="93"/>
      <c r="X37" s="93"/>
    </row>
    <row r="38" spans="1:24" s="89" customFormat="1" ht="15" x14ac:dyDescent="0.2">
      <c r="A38" s="90"/>
      <c r="B38" s="243"/>
      <c r="C38" s="90"/>
      <c r="D38" s="90"/>
      <c r="E38" s="90"/>
      <c r="F38" s="91"/>
      <c r="G38" s="91"/>
      <c r="H38" s="91"/>
      <c r="I38" s="91"/>
      <c r="J38" s="91"/>
      <c r="K38" s="92"/>
      <c r="L38" s="92"/>
      <c r="M38" s="92"/>
      <c r="N38" s="92"/>
      <c r="O38" s="92"/>
      <c r="P38" s="92"/>
      <c r="Q38" s="92"/>
      <c r="R38" s="92"/>
      <c r="S38" s="92"/>
      <c r="T38" s="92"/>
      <c r="U38" s="92"/>
      <c r="V38" s="92"/>
      <c r="W38" s="93"/>
      <c r="X38" s="93"/>
    </row>
    <row r="39" spans="1:24" s="89" customFormat="1" ht="15" x14ac:dyDescent="0.2">
      <c r="A39" s="90"/>
      <c r="B39" s="243"/>
      <c r="C39" s="90"/>
      <c r="D39" s="90"/>
      <c r="E39" s="90"/>
      <c r="F39" s="91"/>
      <c r="G39" s="91"/>
      <c r="H39" s="91"/>
      <c r="I39" s="91"/>
      <c r="J39" s="91"/>
      <c r="K39" s="92"/>
      <c r="L39" s="92"/>
      <c r="M39" s="92"/>
      <c r="N39" s="92"/>
      <c r="O39" s="92"/>
      <c r="P39" s="92"/>
      <c r="Q39" s="92"/>
      <c r="R39" s="92"/>
      <c r="S39" s="92"/>
      <c r="T39" s="92"/>
      <c r="U39" s="92"/>
      <c r="V39" s="92"/>
      <c r="W39" s="93"/>
      <c r="X39" s="93"/>
    </row>
    <row r="40" spans="1:24" s="89" customFormat="1" ht="15" x14ac:dyDescent="0.2">
      <c r="A40" s="90"/>
      <c r="B40" s="243"/>
      <c r="C40" s="90"/>
      <c r="D40" s="90"/>
      <c r="E40" s="90"/>
      <c r="F40" s="91"/>
      <c r="G40" s="91"/>
      <c r="H40" s="91"/>
      <c r="I40" s="91"/>
      <c r="J40" s="91"/>
      <c r="K40" s="92"/>
      <c r="L40" s="92"/>
      <c r="M40" s="92"/>
      <c r="N40" s="92"/>
      <c r="O40" s="92"/>
      <c r="P40" s="92"/>
      <c r="Q40" s="92"/>
      <c r="R40" s="92"/>
      <c r="S40" s="92"/>
      <c r="T40" s="92"/>
      <c r="U40" s="92"/>
      <c r="V40" s="92"/>
      <c r="W40" s="93"/>
      <c r="X40" s="93"/>
    </row>
    <row r="41" spans="1:24" s="89" customFormat="1" ht="15" x14ac:dyDescent="0.2">
      <c r="A41" s="90"/>
      <c r="B41" s="243"/>
      <c r="C41" s="90"/>
      <c r="D41" s="90"/>
      <c r="E41" s="90"/>
      <c r="F41" s="91"/>
      <c r="G41" s="91"/>
      <c r="H41" s="91"/>
      <c r="I41" s="91"/>
      <c r="J41" s="91"/>
      <c r="K41" s="92"/>
      <c r="L41" s="92"/>
      <c r="M41" s="92"/>
      <c r="N41" s="92"/>
      <c r="O41" s="92"/>
      <c r="P41" s="92"/>
      <c r="Q41" s="92"/>
      <c r="R41" s="92"/>
      <c r="S41" s="92"/>
      <c r="T41" s="92"/>
      <c r="U41" s="92"/>
      <c r="V41" s="92"/>
      <c r="W41" s="93"/>
      <c r="X41" s="93"/>
    </row>
    <row r="42" spans="1:24" s="89" customFormat="1" ht="15" x14ac:dyDescent="0.2">
      <c r="A42" s="90"/>
      <c r="B42" s="243"/>
      <c r="C42" s="90"/>
      <c r="D42" s="90"/>
      <c r="E42" s="90"/>
      <c r="F42" s="91"/>
      <c r="G42" s="91"/>
      <c r="H42" s="91"/>
      <c r="I42" s="91"/>
      <c r="J42" s="91"/>
      <c r="K42" s="92"/>
      <c r="L42" s="92"/>
      <c r="M42" s="92"/>
      <c r="N42" s="92"/>
      <c r="O42" s="92"/>
      <c r="P42" s="92"/>
      <c r="Q42" s="92"/>
      <c r="R42" s="92"/>
      <c r="S42" s="92"/>
      <c r="T42" s="92"/>
      <c r="U42" s="92"/>
      <c r="V42" s="92"/>
      <c r="W42" s="93"/>
      <c r="X42" s="93"/>
    </row>
    <row r="43" spans="1:24" s="89" customFormat="1" ht="15" x14ac:dyDescent="0.2">
      <c r="A43" s="90"/>
      <c r="B43" s="243"/>
      <c r="C43" s="90"/>
      <c r="D43" s="90"/>
      <c r="E43" s="90"/>
      <c r="F43" s="91"/>
      <c r="G43" s="91"/>
      <c r="H43" s="91"/>
      <c r="I43" s="91"/>
      <c r="J43" s="91"/>
      <c r="K43" s="92"/>
      <c r="L43" s="92"/>
      <c r="M43" s="92"/>
      <c r="N43" s="92"/>
      <c r="O43" s="92"/>
      <c r="P43" s="92"/>
      <c r="Q43" s="92"/>
      <c r="R43" s="92"/>
      <c r="S43" s="92"/>
      <c r="T43" s="92"/>
      <c r="U43" s="92"/>
      <c r="V43" s="92"/>
      <c r="W43" s="93"/>
      <c r="X43" s="93"/>
    </row>
    <row r="44" spans="1:24" s="89" customFormat="1" ht="15" x14ac:dyDescent="0.2">
      <c r="A44" s="90"/>
      <c r="B44" s="243"/>
      <c r="C44" s="90"/>
      <c r="D44" s="90"/>
      <c r="E44" s="90"/>
      <c r="F44" s="91"/>
      <c r="G44" s="91"/>
      <c r="H44" s="91"/>
      <c r="I44" s="91"/>
      <c r="J44" s="91"/>
      <c r="K44" s="92"/>
      <c r="L44" s="92"/>
      <c r="M44" s="92"/>
      <c r="N44" s="92"/>
      <c r="O44" s="92"/>
      <c r="P44" s="92"/>
      <c r="Q44" s="92"/>
      <c r="R44" s="92"/>
      <c r="S44" s="92"/>
      <c r="T44" s="92"/>
      <c r="U44" s="92"/>
      <c r="V44" s="92"/>
      <c r="W44" s="93"/>
      <c r="X44" s="93"/>
    </row>
    <row r="45" spans="1:24" s="89" customFormat="1" ht="15" x14ac:dyDescent="0.2">
      <c r="A45" s="90"/>
      <c r="B45" s="243"/>
      <c r="C45" s="90"/>
      <c r="D45" s="90"/>
      <c r="E45" s="90"/>
      <c r="F45" s="91"/>
      <c r="G45" s="91"/>
      <c r="H45" s="91"/>
      <c r="I45" s="91"/>
      <c r="J45" s="91"/>
      <c r="K45" s="92"/>
      <c r="L45" s="92"/>
      <c r="M45" s="92"/>
      <c r="N45" s="92"/>
      <c r="O45" s="92"/>
      <c r="P45" s="92"/>
      <c r="Q45" s="92"/>
      <c r="R45" s="92"/>
      <c r="S45" s="92"/>
      <c r="T45" s="92"/>
      <c r="U45" s="92"/>
      <c r="V45" s="92"/>
      <c r="W45" s="93"/>
      <c r="X45" s="93"/>
    </row>
    <row r="46" spans="1:24" s="89" customFormat="1" ht="15" x14ac:dyDescent="0.2">
      <c r="A46" s="90"/>
      <c r="B46" s="243"/>
      <c r="C46" s="90"/>
      <c r="D46" s="90"/>
      <c r="E46" s="90"/>
      <c r="F46" s="91"/>
      <c r="G46" s="91"/>
      <c r="H46" s="91"/>
      <c r="I46" s="91"/>
      <c r="J46" s="91"/>
      <c r="K46" s="92"/>
      <c r="L46" s="92"/>
      <c r="M46" s="92"/>
      <c r="N46" s="92"/>
      <c r="O46" s="92"/>
      <c r="P46" s="92"/>
      <c r="Q46" s="92"/>
      <c r="R46" s="92"/>
      <c r="S46" s="92"/>
      <c r="T46" s="92"/>
      <c r="U46" s="92"/>
      <c r="V46" s="92"/>
      <c r="W46" s="93"/>
      <c r="X46" s="93"/>
    </row>
    <row r="47" spans="1:24" s="89" customFormat="1" ht="15" x14ac:dyDescent="0.2">
      <c r="A47" s="90"/>
      <c r="B47" s="243"/>
      <c r="C47" s="90"/>
      <c r="D47" s="90"/>
      <c r="E47" s="90"/>
      <c r="F47" s="91"/>
      <c r="G47" s="91"/>
      <c r="H47" s="91"/>
      <c r="I47" s="91"/>
      <c r="J47" s="91"/>
      <c r="K47" s="92"/>
      <c r="L47" s="92"/>
      <c r="M47" s="92"/>
      <c r="N47" s="92"/>
      <c r="O47" s="92"/>
      <c r="P47" s="92"/>
      <c r="Q47" s="92"/>
      <c r="R47" s="92"/>
      <c r="S47" s="92"/>
      <c r="T47" s="92"/>
      <c r="U47" s="92"/>
      <c r="V47" s="92"/>
      <c r="W47" s="93"/>
      <c r="X47" s="93"/>
    </row>
    <row r="48" spans="1:24" s="89" customFormat="1" ht="15" x14ac:dyDescent="0.2">
      <c r="A48" s="90"/>
      <c r="B48" s="243"/>
      <c r="C48" s="90"/>
      <c r="D48" s="90"/>
      <c r="E48" s="90"/>
      <c r="F48" s="91"/>
      <c r="G48" s="91"/>
      <c r="H48" s="91"/>
      <c r="I48" s="91"/>
      <c r="J48" s="91"/>
      <c r="K48" s="92"/>
      <c r="L48" s="92"/>
      <c r="M48" s="92"/>
      <c r="N48" s="92"/>
      <c r="O48" s="92"/>
      <c r="P48" s="92"/>
      <c r="Q48" s="92"/>
      <c r="R48" s="92"/>
      <c r="S48" s="92"/>
      <c r="T48" s="92"/>
      <c r="U48" s="92"/>
      <c r="V48" s="92"/>
      <c r="W48" s="93"/>
      <c r="X48" s="93"/>
    </row>
    <row r="49" spans="1:24" s="89" customFormat="1" ht="15" x14ac:dyDescent="0.2">
      <c r="A49" s="90"/>
      <c r="B49" s="243"/>
      <c r="C49" s="90"/>
      <c r="D49" s="90"/>
      <c r="E49" s="90"/>
      <c r="F49" s="91"/>
      <c r="G49" s="91"/>
      <c r="H49" s="91"/>
      <c r="I49" s="91"/>
      <c r="J49" s="91"/>
      <c r="K49" s="92"/>
      <c r="L49" s="92"/>
      <c r="M49" s="92"/>
      <c r="N49" s="92"/>
      <c r="O49" s="92"/>
      <c r="P49" s="92"/>
      <c r="Q49" s="92"/>
      <c r="R49" s="92"/>
      <c r="S49" s="92"/>
      <c r="T49" s="92"/>
      <c r="U49" s="92"/>
      <c r="V49" s="92"/>
      <c r="W49" s="93"/>
      <c r="X49" s="93"/>
    </row>
    <row r="50" spans="1:24" s="89" customFormat="1" ht="15" x14ac:dyDescent="0.2">
      <c r="A50" s="90"/>
      <c r="B50" s="243"/>
      <c r="C50" s="90"/>
      <c r="D50" s="90"/>
      <c r="E50" s="90"/>
      <c r="F50" s="91"/>
      <c r="G50" s="91"/>
      <c r="H50" s="91"/>
      <c r="I50" s="91"/>
      <c r="J50" s="91"/>
      <c r="K50" s="92"/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92"/>
      <c r="W50" s="93"/>
      <c r="X50" s="93"/>
    </row>
    <row r="51" spans="1:24" s="89" customFormat="1" ht="15" x14ac:dyDescent="0.2">
      <c r="A51" s="90"/>
      <c r="B51" s="243"/>
      <c r="C51" s="90"/>
      <c r="D51" s="90"/>
      <c r="E51" s="90"/>
      <c r="F51" s="91"/>
      <c r="G51" s="91"/>
      <c r="H51" s="91"/>
      <c r="I51" s="91"/>
      <c r="J51" s="91"/>
      <c r="K51" s="92"/>
      <c r="L51" s="92"/>
      <c r="M51" s="92"/>
      <c r="N51" s="92"/>
      <c r="O51" s="92"/>
      <c r="P51" s="92"/>
      <c r="Q51" s="92"/>
      <c r="R51" s="92"/>
      <c r="S51" s="92"/>
      <c r="T51" s="92"/>
      <c r="U51" s="92"/>
      <c r="V51" s="92"/>
      <c r="W51" s="93"/>
      <c r="X51" s="93"/>
    </row>
    <row r="52" spans="1:24" s="89" customFormat="1" ht="15" x14ac:dyDescent="0.2">
      <c r="A52" s="90"/>
      <c r="B52" s="243"/>
      <c r="C52" s="90"/>
      <c r="D52" s="90"/>
      <c r="E52" s="90"/>
      <c r="F52" s="91"/>
      <c r="G52" s="91"/>
      <c r="H52" s="91"/>
      <c r="I52" s="91"/>
      <c r="J52" s="91"/>
      <c r="K52" s="92"/>
      <c r="L52" s="92"/>
      <c r="M52" s="92"/>
      <c r="N52" s="92"/>
      <c r="O52" s="92"/>
      <c r="P52" s="92"/>
      <c r="Q52" s="92"/>
      <c r="R52" s="92"/>
      <c r="S52" s="92"/>
      <c r="T52" s="92"/>
      <c r="U52" s="92"/>
      <c r="V52" s="92"/>
      <c r="W52" s="93"/>
      <c r="X52" s="93"/>
    </row>
    <row r="53" spans="1:24" s="89" customFormat="1" ht="15" x14ac:dyDescent="0.2">
      <c r="A53" s="90"/>
      <c r="B53" s="243"/>
      <c r="C53" s="90"/>
      <c r="D53" s="90"/>
      <c r="E53" s="90"/>
      <c r="F53" s="91"/>
      <c r="G53" s="91"/>
      <c r="H53" s="91"/>
      <c r="I53" s="91"/>
      <c r="J53" s="91"/>
      <c r="K53" s="92"/>
      <c r="L53" s="92"/>
      <c r="M53" s="92"/>
      <c r="N53" s="92"/>
      <c r="O53" s="92"/>
      <c r="P53" s="92"/>
      <c r="Q53" s="92"/>
      <c r="R53" s="92"/>
      <c r="S53" s="92"/>
      <c r="T53" s="92"/>
      <c r="U53" s="92"/>
      <c r="V53" s="92"/>
      <c r="W53" s="93"/>
      <c r="X53" s="93"/>
    </row>
    <row r="54" spans="1:24" s="89" customFormat="1" ht="15" x14ac:dyDescent="0.2">
      <c r="A54" s="90"/>
      <c r="B54" s="243"/>
      <c r="C54" s="90"/>
      <c r="D54" s="90"/>
      <c r="E54" s="90"/>
      <c r="F54" s="91"/>
      <c r="G54" s="91"/>
      <c r="H54" s="91"/>
      <c r="I54" s="91"/>
      <c r="J54" s="91"/>
      <c r="K54" s="92"/>
      <c r="L54" s="92"/>
      <c r="M54" s="92"/>
      <c r="N54" s="92"/>
      <c r="O54" s="92"/>
      <c r="P54" s="92"/>
      <c r="Q54" s="92"/>
      <c r="R54" s="92"/>
      <c r="S54" s="92"/>
      <c r="T54" s="92"/>
      <c r="U54" s="92"/>
      <c r="V54" s="92"/>
      <c r="W54" s="93"/>
      <c r="X54" s="93"/>
    </row>
    <row r="55" spans="1:24" s="89" customFormat="1" ht="15" x14ac:dyDescent="0.2">
      <c r="A55" s="90"/>
      <c r="B55" s="243"/>
      <c r="C55" s="90"/>
      <c r="D55" s="90"/>
      <c r="E55" s="90"/>
      <c r="F55" s="91"/>
      <c r="G55" s="91"/>
      <c r="H55" s="91"/>
      <c r="I55" s="91"/>
      <c r="J55" s="91"/>
      <c r="K55" s="92"/>
      <c r="L55" s="92"/>
      <c r="M55" s="92"/>
      <c r="N55" s="92"/>
      <c r="O55" s="92"/>
      <c r="P55" s="92"/>
      <c r="Q55" s="92"/>
      <c r="R55" s="92"/>
      <c r="S55" s="92"/>
      <c r="T55" s="92"/>
      <c r="U55" s="92"/>
      <c r="V55" s="92"/>
      <c r="W55" s="93"/>
      <c r="X55" s="93"/>
    </row>
    <row r="56" spans="1:24" s="89" customFormat="1" ht="15" x14ac:dyDescent="0.2">
      <c r="A56" s="90"/>
      <c r="B56" s="243"/>
      <c r="C56" s="90"/>
      <c r="D56" s="90"/>
      <c r="E56" s="90"/>
      <c r="F56" s="91"/>
      <c r="G56" s="91"/>
      <c r="H56" s="91"/>
      <c r="I56" s="91"/>
      <c r="J56" s="91"/>
      <c r="K56" s="92"/>
      <c r="L56" s="92"/>
      <c r="M56" s="92"/>
      <c r="N56" s="92"/>
      <c r="O56" s="92"/>
      <c r="P56" s="92"/>
      <c r="Q56" s="92"/>
      <c r="R56" s="92"/>
      <c r="S56" s="92"/>
      <c r="T56" s="92"/>
      <c r="U56" s="92"/>
      <c r="V56" s="92"/>
      <c r="W56" s="93"/>
      <c r="X56" s="93"/>
    </row>
    <row r="57" spans="1:24" s="89" customFormat="1" ht="15" x14ac:dyDescent="0.2">
      <c r="A57" s="90"/>
      <c r="B57" s="243"/>
      <c r="C57" s="90"/>
      <c r="D57" s="90"/>
      <c r="E57" s="90"/>
      <c r="F57" s="91"/>
      <c r="G57" s="91"/>
      <c r="H57" s="91"/>
      <c r="I57" s="91"/>
      <c r="J57" s="91"/>
      <c r="K57" s="92"/>
      <c r="L57" s="92"/>
      <c r="M57" s="92"/>
      <c r="N57" s="92"/>
      <c r="O57" s="92"/>
      <c r="P57" s="92"/>
      <c r="Q57" s="92"/>
      <c r="R57" s="92"/>
      <c r="S57" s="92"/>
      <c r="T57" s="92"/>
      <c r="U57" s="92"/>
      <c r="V57" s="92"/>
      <c r="W57" s="93"/>
      <c r="X57" s="93"/>
    </row>
    <row r="58" spans="1:24" s="89" customFormat="1" ht="15" x14ac:dyDescent="0.2">
      <c r="A58" s="90"/>
      <c r="B58" s="243"/>
      <c r="C58" s="90"/>
      <c r="D58" s="90"/>
      <c r="E58" s="90"/>
      <c r="F58" s="91"/>
      <c r="G58" s="91"/>
      <c r="H58" s="91"/>
      <c r="I58" s="91"/>
      <c r="J58" s="91"/>
      <c r="K58" s="92"/>
      <c r="L58" s="92"/>
      <c r="M58" s="92"/>
      <c r="N58" s="92"/>
      <c r="O58" s="92"/>
      <c r="P58" s="92"/>
      <c r="Q58" s="92"/>
      <c r="R58" s="92"/>
      <c r="S58" s="92"/>
      <c r="T58" s="92"/>
      <c r="U58" s="92"/>
      <c r="V58" s="92"/>
      <c r="W58" s="93"/>
      <c r="X58" s="93"/>
    </row>
    <row r="59" spans="1:24" s="89" customFormat="1" ht="15" x14ac:dyDescent="0.2">
      <c r="A59" s="90"/>
      <c r="B59" s="243"/>
      <c r="C59" s="90"/>
      <c r="D59" s="90"/>
      <c r="E59" s="90"/>
      <c r="F59" s="91"/>
      <c r="G59" s="91"/>
      <c r="H59" s="91"/>
      <c r="I59" s="91"/>
      <c r="J59" s="91"/>
      <c r="K59" s="92"/>
      <c r="L59" s="92"/>
      <c r="M59" s="92"/>
      <c r="N59" s="92"/>
      <c r="O59" s="92"/>
      <c r="P59" s="92"/>
      <c r="Q59" s="92"/>
      <c r="R59" s="92"/>
      <c r="S59" s="92"/>
      <c r="T59" s="92"/>
      <c r="U59" s="92"/>
      <c r="V59" s="92"/>
      <c r="W59" s="93"/>
      <c r="X59" s="93"/>
    </row>
    <row r="60" spans="1:24" s="89" customFormat="1" ht="15" x14ac:dyDescent="0.2">
      <c r="A60" s="90"/>
      <c r="B60" s="243"/>
      <c r="C60" s="90"/>
      <c r="D60" s="90"/>
      <c r="E60" s="90"/>
      <c r="F60" s="91"/>
      <c r="G60" s="91"/>
      <c r="H60" s="91"/>
      <c r="I60" s="91"/>
      <c r="J60" s="91"/>
      <c r="K60" s="92"/>
      <c r="L60" s="92"/>
      <c r="M60" s="92"/>
      <c r="N60" s="92"/>
      <c r="O60" s="92"/>
      <c r="P60" s="92"/>
      <c r="Q60" s="92"/>
      <c r="R60" s="92"/>
      <c r="S60" s="92"/>
      <c r="T60" s="92"/>
      <c r="U60" s="92"/>
      <c r="V60" s="92"/>
      <c r="W60" s="93"/>
      <c r="X60" s="93"/>
    </row>
    <row r="61" spans="1:24" s="89" customFormat="1" ht="15" x14ac:dyDescent="0.2">
      <c r="A61" s="90"/>
      <c r="B61" s="243"/>
      <c r="C61" s="90"/>
      <c r="D61" s="90"/>
      <c r="E61" s="90"/>
      <c r="F61" s="91"/>
      <c r="G61" s="91"/>
      <c r="H61" s="91"/>
      <c r="I61" s="91"/>
      <c r="J61" s="91"/>
      <c r="K61" s="92"/>
      <c r="L61" s="92"/>
      <c r="M61" s="92"/>
      <c r="N61" s="92"/>
      <c r="O61" s="92"/>
      <c r="P61" s="92"/>
      <c r="Q61" s="92"/>
      <c r="R61" s="92"/>
      <c r="S61" s="92"/>
      <c r="T61" s="92"/>
      <c r="U61" s="92"/>
      <c r="V61" s="92"/>
      <c r="W61" s="93"/>
      <c r="X61" s="93"/>
    </row>
    <row r="62" spans="1:24" s="89" customFormat="1" ht="15" x14ac:dyDescent="0.2">
      <c r="A62" s="90"/>
      <c r="B62" s="243"/>
      <c r="C62" s="90"/>
      <c r="D62" s="90"/>
      <c r="E62" s="90"/>
      <c r="F62" s="91"/>
      <c r="G62" s="91"/>
      <c r="H62" s="91"/>
      <c r="I62" s="91"/>
      <c r="J62" s="91"/>
      <c r="K62" s="92"/>
      <c r="L62" s="92"/>
      <c r="M62" s="92"/>
      <c r="N62" s="92"/>
      <c r="O62" s="92"/>
      <c r="P62" s="92"/>
      <c r="Q62" s="92"/>
      <c r="R62" s="92"/>
      <c r="S62" s="92"/>
      <c r="T62" s="92"/>
      <c r="U62" s="92"/>
      <c r="V62" s="92"/>
      <c r="W62" s="93"/>
      <c r="X62" s="93"/>
    </row>
    <row r="63" spans="1:24" s="89" customFormat="1" ht="15" x14ac:dyDescent="0.2">
      <c r="A63" s="90"/>
      <c r="B63" s="243"/>
      <c r="C63" s="90"/>
      <c r="D63" s="90"/>
      <c r="E63" s="90"/>
      <c r="F63" s="91"/>
      <c r="G63" s="91"/>
      <c r="H63" s="91"/>
      <c r="I63" s="91"/>
      <c r="J63" s="91"/>
      <c r="K63" s="92"/>
      <c r="L63" s="92"/>
      <c r="M63" s="92"/>
      <c r="N63" s="92"/>
      <c r="O63" s="92"/>
      <c r="P63" s="92"/>
      <c r="Q63" s="92"/>
      <c r="R63" s="92"/>
      <c r="S63" s="92"/>
      <c r="T63" s="92"/>
      <c r="U63" s="92"/>
      <c r="V63" s="92"/>
      <c r="W63" s="93"/>
      <c r="X63" s="93"/>
    </row>
    <row r="64" spans="1:24" s="89" customFormat="1" ht="15" x14ac:dyDescent="0.2">
      <c r="A64" s="90"/>
      <c r="B64" s="243"/>
      <c r="C64" s="90"/>
      <c r="D64" s="90"/>
      <c r="E64" s="90"/>
      <c r="F64" s="91"/>
      <c r="G64" s="91"/>
      <c r="H64" s="91"/>
      <c r="I64" s="91"/>
      <c r="J64" s="91"/>
      <c r="K64" s="92"/>
      <c r="L64" s="92"/>
      <c r="M64" s="92"/>
      <c r="N64" s="92"/>
      <c r="O64" s="92"/>
      <c r="P64" s="92"/>
      <c r="Q64" s="92"/>
      <c r="R64" s="92"/>
      <c r="S64" s="92"/>
      <c r="T64" s="92"/>
      <c r="U64" s="92"/>
      <c r="V64" s="92"/>
      <c r="W64" s="93"/>
      <c r="X64" s="93"/>
    </row>
    <row r="65" spans="1:24" s="89" customFormat="1" ht="15" x14ac:dyDescent="0.2">
      <c r="A65" s="90"/>
      <c r="B65" s="243"/>
      <c r="C65" s="90"/>
      <c r="D65" s="90"/>
      <c r="E65" s="90"/>
      <c r="F65" s="91"/>
      <c r="G65" s="91"/>
      <c r="H65" s="91"/>
      <c r="I65" s="91"/>
      <c r="J65" s="91"/>
      <c r="K65" s="92"/>
      <c r="L65" s="92"/>
      <c r="M65" s="92"/>
      <c r="N65" s="92"/>
      <c r="O65" s="92"/>
      <c r="P65" s="92"/>
      <c r="Q65" s="92"/>
      <c r="R65" s="92"/>
      <c r="S65" s="92"/>
      <c r="T65" s="92"/>
      <c r="U65" s="92"/>
      <c r="V65" s="92"/>
      <c r="W65" s="93"/>
      <c r="X65" s="93"/>
    </row>
    <row r="66" spans="1:24" s="89" customFormat="1" ht="15" x14ac:dyDescent="0.2">
      <c r="A66" s="90"/>
      <c r="B66" s="243"/>
      <c r="C66" s="90"/>
      <c r="D66" s="90"/>
      <c r="E66" s="90"/>
      <c r="F66" s="91"/>
      <c r="G66" s="91"/>
      <c r="H66" s="91"/>
      <c r="I66" s="91"/>
      <c r="J66" s="91"/>
      <c r="K66" s="92"/>
      <c r="L66" s="92"/>
      <c r="M66" s="92"/>
      <c r="N66" s="92"/>
      <c r="O66" s="92"/>
      <c r="P66" s="92"/>
      <c r="Q66" s="92"/>
      <c r="R66" s="92"/>
      <c r="S66" s="92"/>
      <c r="T66" s="92"/>
      <c r="U66" s="92"/>
      <c r="V66" s="92"/>
      <c r="W66" s="93"/>
      <c r="X66" s="93"/>
    </row>
    <row r="67" spans="1:24" s="89" customFormat="1" ht="15" x14ac:dyDescent="0.2">
      <c r="A67" s="90"/>
      <c r="B67" s="243"/>
      <c r="C67" s="90"/>
      <c r="D67" s="90"/>
      <c r="E67" s="90"/>
      <c r="F67" s="91"/>
      <c r="G67" s="91"/>
      <c r="H67" s="91"/>
      <c r="I67" s="91"/>
      <c r="J67" s="91"/>
      <c r="K67" s="92"/>
      <c r="L67" s="92"/>
      <c r="M67" s="92"/>
      <c r="N67" s="92"/>
      <c r="O67" s="92"/>
      <c r="P67" s="92"/>
      <c r="Q67" s="92"/>
      <c r="R67" s="92"/>
      <c r="S67" s="92"/>
      <c r="T67" s="92"/>
      <c r="U67" s="92"/>
      <c r="V67" s="92"/>
      <c r="W67" s="93"/>
      <c r="X67" s="93"/>
    </row>
    <row r="68" spans="1:24" s="89" customFormat="1" ht="15" x14ac:dyDescent="0.2">
      <c r="A68" s="90"/>
      <c r="B68" s="243"/>
      <c r="C68" s="90"/>
      <c r="D68" s="90"/>
      <c r="E68" s="90"/>
      <c r="F68" s="91"/>
      <c r="G68" s="91"/>
      <c r="H68" s="91"/>
      <c r="I68" s="91"/>
      <c r="J68" s="91"/>
      <c r="K68" s="92"/>
      <c r="L68" s="92"/>
      <c r="M68" s="92"/>
      <c r="N68" s="92"/>
      <c r="O68" s="92"/>
      <c r="P68" s="92"/>
      <c r="Q68" s="92"/>
      <c r="R68" s="92"/>
      <c r="S68" s="92"/>
      <c r="T68" s="92"/>
      <c r="U68" s="92"/>
      <c r="V68" s="92"/>
      <c r="W68" s="93"/>
      <c r="X68" s="93"/>
    </row>
    <row r="69" spans="1:24" s="89" customFormat="1" ht="15" x14ac:dyDescent="0.2">
      <c r="A69" s="90"/>
      <c r="B69" s="243"/>
      <c r="C69" s="90"/>
      <c r="D69" s="90"/>
      <c r="E69" s="90"/>
      <c r="F69" s="91"/>
      <c r="G69" s="91"/>
      <c r="H69" s="91"/>
      <c r="I69" s="91"/>
      <c r="J69" s="91"/>
      <c r="K69" s="92"/>
      <c r="L69" s="92"/>
      <c r="M69" s="92"/>
      <c r="N69" s="92"/>
      <c r="O69" s="92"/>
      <c r="P69" s="92"/>
      <c r="Q69" s="92"/>
      <c r="R69" s="92"/>
      <c r="S69" s="92"/>
      <c r="T69" s="92"/>
      <c r="U69" s="92"/>
      <c r="V69" s="92"/>
      <c r="W69" s="93"/>
      <c r="X69" s="93"/>
    </row>
    <row r="70" spans="1:24" s="89" customFormat="1" ht="15" x14ac:dyDescent="0.2">
      <c r="A70" s="90"/>
      <c r="B70" s="243"/>
      <c r="C70" s="90"/>
      <c r="D70" s="90"/>
      <c r="E70" s="90"/>
      <c r="F70" s="91"/>
      <c r="G70" s="91"/>
      <c r="H70" s="91"/>
      <c r="I70" s="91"/>
      <c r="J70" s="91"/>
      <c r="K70" s="92"/>
      <c r="L70" s="92"/>
      <c r="M70" s="92"/>
      <c r="N70" s="92"/>
      <c r="O70" s="92"/>
      <c r="P70" s="92"/>
      <c r="Q70" s="92"/>
      <c r="R70" s="92"/>
      <c r="S70" s="92"/>
      <c r="T70" s="92"/>
      <c r="U70" s="92"/>
      <c r="V70" s="92"/>
      <c r="W70" s="93"/>
      <c r="X70" s="93"/>
    </row>
    <row r="71" spans="1:24" s="89" customFormat="1" ht="15" x14ac:dyDescent="0.2">
      <c r="A71" s="90"/>
      <c r="B71" s="243"/>
      <c r="C71" s="90"/>
      <c r="D71" s="90"/>
      <c r="E71" s="90"/>
      <c r="F71" s="91"/>
      <c r="G71" s="91"/>
      <c r="H71" s="91"/>
      <c r="I71" s="91"/>
      <c r="J71" s="91"/>
      <c r="K71" s="92"/>
      <c r="L71" s="92"/>
      <c r="M71" s="92"/>
      <c r="N71" s="92"/>
      <c r="O71" s="92"/>
      <c r="P71" s="92"/>
      <c r="Q71" s="92"/>
      <c r="R71" s="92"/>
      <c r="S71" s="92"/>
      <c r="T71" s="92"/>
      <c r="U71" s="92"/>
      <c r="V71" s="92"/>
      <c r="W71" s="93"/>
      <c r="X71" s="93"/>
    </row>
    <row r="72" spans="1:24" s="89" customFormat="1" ht="15" x14ac:dyDescent="0.2">
      <c r="A72" s="90"/>
      <c r="B72" s="243"/>
      <c r="C72" s="90"/>
      <c r="D72" s="90"/>
      <c r="E72" s="90"/>
      <c r="F72" s="91"/>
      <c r="G72" s="91"/>
      <c r="H72" s="91"/>
      <c r="I72" s="91"/>
      <c r="J72" s="91"/>
      <c r="K72" s="92"/>
      <c r="L72" s="92"/>
      <c r="M72" s="92"/>
      <c r="N72" s="92"/>
      <c r="O72" s="92"/>
      <c r="P72" s="92"/>
      <c r="Q72" s="92"/>
      <c r="R72" s="92"/>
      <c r="S72" s="92"/>
      <c r="T72" s="92"/>
      <c r="U72" s="92"/>
      <c r="V72" s="92"/>
      <c r="W72" s="93"/>
      <c r="X72" s="93"/>
    </row>
    <row r="73" spans="1:24" s="89" customFormat="1" ht="15" x14ac:dyDescent="0.2">
      <c r="A73" s="90"/>
      <c r="B73" s="243"/>
      <c r="C73" s="90"/>
      <c r="D73" s="90"/>
      <c r="E73" s="90"/>
      <c r="F73" s="91"/>
      <c r="G73" s="91"/>
      <c r="H73" s="91"/>
      <c r="I73" s="91"/>
      <c r="J73" s="91"/>
      <c r="K73" s="92"/>
      <c r="L73" s="92"/>
      <c r="M73" s="92"/>
      <c r="N73" s="92"/>
      <c r="O73" s="92"/>
      <c r="P73" s="92"/>
      <c r="Q73" s="92"/>
      <c r="R73" s="92"/>
      <c r="S73" s="92"/>
      <c r="T73" s="92"/>
      <c r="U73" s="92"/>
      <c r="V73" s="92"/>
      <c r="W73" s="93"/>
      <c r="X73" s="93"/>
    </row>
    <row r="74" spans="1:24" s="89" customFormat="1" ht="15" x14ac:dyDescent="0.2">
      <c r="A74" s="90"/>
      <c r="B74" s="243"/>
      <c r="C74" s="90"/>
      <c r="D74" s="90"/>
      <c r="E74" s="90"/>
      <c r="F74" s="91"/>
      <c r="G74" s="91"/>
      <c r="H74" s="91"/>
      <c r="I74" s="91"/>
      <c r="J74" s="91"/>
      <c r="K74" s="92"/>
      <c r="L74" s="92"/>
      <c r="M74" s="92"/>
      <c r="N74" s="92"/>
      <c r="O74" s="92"/>
      <c r="P74" s="92"/>
      <c r="Q74" s="92"/>
      <c r="R74" s="92"/>
      <c r="S74" s="92"/>
      <c r="T74" s="92"/>
      <c r="U74" s="92"/>
      <c r="V74" s="92"/>
      <c r="W74" s="93"/>
      <c r="X74" s="93"/>
    </row>
    <row r="75" spans="1:24" s="89" customFormat="1" ht="15" x14ac:dyDescent="0.2">
      <c r="A75" s="90"/>
      <c r="B75" s="243"/>
      <c r="C75" s="90"/>
      <c r="D75" s="90"/>
      <c r="E75" s="90"/>
      <c r="F75" s="91"/>
      <c r="G75" s="91"/>
      <c r="H75" s="91"/>
      <c r="I75" s="91"/>
      <c r="J75" s="91"/>
      <c r="K75" s="92"/>
      <c r="L75" s="92"/>
      <c r="M75" s="92"/>
      <c r="N75" s="92"/>
      <c r="O75" s="92"/>
      <c r="P75" s="92"/>
      <c r="Q75" s="92"/>
      <c r="R75" s="92"/>
      <c r="S75" s="92"/>
      <c r="T75" s="92"/>
      <c r="U75" s="92"/>
      <c r="V75" s="92"/>
      <c r="W75" s="93"/>
      <c r="X75" s="93"/>
    </row>
    <row r="76" spans="1:24" s="89" customFormat="1" ht="15" x14ac:dyDescent="0.2">
      <c r="A76" s="90"/>
      <c r="B76" s="243"/>
      <c r="C76" s="90"/>
      <c r="D76" s="90"/>
      <c r="E76" s="90"/>
      <c r="F76" s="91"/>
      <c r="G76" s="91"/>
      <c r="H76" s="91"/>
      <c r="I76" s="91"/>
      <c r="J76" s="91"/>
      <c r="K76" s="92"/>
      <c r="L76" s="92"/>
      <c r="M76" s="92"/>
      <c r="N76" s="92"/>
      <c r="O76" s="92"/>
      <c r="P76" s="92"/>
      <c r="Q76" s="92"/>
      <c r="R76" s="92"/>
      <c r="S76" s="92"/>
      <c r="T76" s="92"/>
      <c r="U76" s="92"/>
      <c r="V76" s="92"/>
      <c r="W76" s="93"/>
      <c r="X76" s="93"/>
    </row>
    <row r="77" spans="1:24" s="89" customFormat="1" ht="15" x14ac:dyDescent="0.2">
      <c r="A77" s="90"/>
      <c r="B77" s="243"/>
      <c r="C77" s="90"/>
      <c r="D77" s="90"/>
      <c r="E77" s="90"/>
      <c r="F77" s="91"/>
      <c r="G77" s="91"/>
      <c r="H77" s="91"/>
      <c r="I77" s="91"/>
      <c r="J77" s="91"/>
      <c r="K77" s="92"/>
      <c r="L77" s="92"/>
      <c r="M77" s="92"/>
      <c r="N77" s="92"/>
      <c r="O77" s="92"/>
      <c r="P77" s="92"/>
      <c r="Q77" s="92"/>
      <c r="R77" s="92"/>
      <c r="S77" s="92"/>
      <c r="T77" s="92"/>
      <c r="U77" s="92"/>
      <c r="V77" s="92"/>
      <c r="W77" s="93"/>
      <c r="X77" s="93"/>
    </row>
    <row r="78" spans="1:24" s="89" customFormat="1" ht="15" x14ac:dyDescent="0.2">
      <c r="A78" s="90"/>
      <c r="B78" s="243"/>
      <c r="C78" s="90"/>
      <c r="D78" s="90"/>
      <c r="E78" s="90"/>
      <c r="F78" s="91"/>
      <c r="G78" s="91"/>
      <c r="H78" s="91"/>
      <c r="I78" s="91"/>
      <c r="J78" s="91"/>
      <c r="K78" s="92"/>
      <c r="L78" s="92"/>
      <c r="M78" s="92"/>
      <c r="N78" s="92"/>
      <c r="O78" s="92"/>
      <c r="P78" s="92"/>
      <c r="Q78" s="92"/>
      <c r="R78" s="92"/>
      <c r="S78" s="92"/>
      <c r="T78" s="92"/>
      <c r="U78" s="92"/>
      <c r="V78" s="92"/>
      <c r="W78" s="93"/>
      <c r="X78" s="93"/>
    </row>
    <row r="79" spans="1:24" s="89" customFormat="1" ht="15" x14ac:dyDescent="0.2">
      <c r="A79" s="90"/>
      <c r="B79" s="243"/>
      <c r="C79" s="90"/>
      <c r="D79" s="90"/>
      <c r="E79" s="90"/>
      <c r="F79" s="91"/>
      <c r="G79" s="91"/>
      <c r="H79" s="91"/>
      <c r="I79" s="91"/>
      <c r="J79" s="91"/>
      <c r="K79" s="92"/>
      <c r="L79" s="92"/>
      <c r="M79" s="92"/>
      <c r="N79" s="92"/>
      <c r="O79" s="92"/>
      <c r="P79" s="92"/>
      <c r="Q79" s="92"/>
      <c r="R79" s="92"/>
      <c r="S79" s="92"/>
      <c r="T79" s="92"/>
      <c r="U79" s="92"/>
      <c r="V79" s="92"/>
      <c r="W79" s="93"/>
      <c r="X79" s="93"/>
    </row>
    <row r="80" spans="1:24" s="89" customFormat="1" ht="15" x14ac:dyDescent="0.2">
      <c r="A80" s="90"/>
      <c r="B80" s="243"/>
      <c r="C80" s="90"/>
      <c r="D80" s="90"/>
      <c r="E80" s="90"/>
      <c r="F80" s="91"/>
      <c r="G80" s="91"/>
      <c r="H80" s="91"/>
      <c r="I80" s="91"/>
      <c r="J80" s="91"/>
      <c r="K80" s="92"/>
      <c r="L80" s="92"/>
      <c r="M80" s="92"/>
      <c r="N80" s="92"/>
      <c r="O80" s="92"/>
      <c r="P80" s="92"/>
      <c r="Q80" s="92"/>
      <c r="R80" s="92"/>
      <c r="S80" s="92"/>
      <c r="T80" s="92"/>
      <c r="U80" s="92"/>
      <c r="V80" s="92"/>
      <c r="W80" s="93"/>
      <c r="X80" s="93"/>
    </row>
    <row r="81" spans="1:24" s="89" customFormat="1" ht="15" x14ac:dyDescent="0.2">
      <c r="A81" s="90"/>
      <c r="B81" s="243"/>
      <c r="C81" s="90"/>
      <c r="D81" s="90"/>
      <c r="E81" s="90"/>
      <c r="F81" s="91"/>
      <c r="G81" s="91"/>
      <c r="H81" s="91"/>
      <c r="I81" s="91"/>
      <c r="J81" s="91"/>
      <c r="K81" s="92"/>
      <c r="L81" s="92"/>
      <c r="M81" s="92"/>
      <c r="N81" s="92"/>
      <c r="O81" s="92"/>
      <c r="P81" s="92"/>
      <c r="Q81" s="92"/>
      <c r="R81" s="92"/>
      <c r="S81" s="92"/>
      <c r="T81" s="92"/>
      <c r="U81" s="92"/>
      <c r="V81" s="92"/>
      <c r="W81" s="93"/>
      <c r="X81" s="93"/>
    </row>
    <row r="82" spans="1:24" s="89" customFormat="1" ht="15" x14ac:dyDescent="0.2">
      <c r="A82" s="90"/>
      <c r="B82" s="243"/>
      <c r="C82" s="90"/>
      <c r="D82" s="90"/>
      <c r="E82" s="90"/>
      <c r="F82" s="91"/>
      <c r="G82" s="91"/>
      <c r="H82" s="91"/>
      <c r="I82" s="91"/>
      <c r="J82" s="91"/>
      <c r="K82" s="92"/>
      <c r="L82" s="92"/>
      <c r="M82" s="92"/>
      <c r="N82" s="92"/>
      <c r="O82" s="92"/>
      <c r="P82" s="92"/>
      <c r="Q82" s="92"/>
      <c r="R82" s="92"/>
      <c r="S82" s="92"/>
      <c r="T82" s="92"/>
      <c r="U82" s="92"/>
      <c r="V82" s="92"/>
      <c r="W82" s="93"/>
      <c r="X82" s="93"/>
    </row>
    <row r="83" spans="1:24" s="89" customFormat="1" ht="15" x14ac:dyDescent="0.2">
      <c r="A83" s="90"/>
      <c r="B83" s="243"/>
      <c r="C83" s="90"/>
      <c r="D83" s="90"/>
      <c r="E83" s="90"/>
      <c r="F83" s="91"/>
      <c r="G83" s="91"/>
      <c r="H83" s="91"/>
      <c r="I83" s="91"/>
      <c r="J83" s="91"/>
      <c r="K83" s="92"/>
      <c r="L83" s="92"/>
      <c r="M83" s="92"/>
      <c r="N83" s="92"/>
      <c r="O83" s="92"/>
      <c r="P83" s="92"/>
      <c r="Q83" s="92"/>
      <c r="R83" s="92"/>
      <c r="S83" s="92"/>
      <c r="T83" s="92"/>
      <c r="U83" s="92"/>
      <c r="V83" s="92"/>
      <c r="W83" s="93"/>
      <c r="X83" s="93"/>
    </row>
    <row r="84" spans="1:24" s="89" customFormat="1" ht="15" x14ac:dyDescent="0.2">
      <c r="A84" s="90"/>
      <c r="B84" s="243"/>
      <c r="C84" s="90"/>
      <c r="D84" s="90"/>
      <c r="E84" s="90"/>
      <c r="F84" s="91"/>
      <c r="G84" s="91"/>
      <c r="H84" s="91"/>
      <c r="I84" s="91"/>
      <c r="J84" s="91"/>
      <c r="K84" s="92"/>
      <c r="L84" s="92"/>
      <c r="M84" s="92"/>
      <c r="N84" s="92"/>
      <c r="O84" s="92"/>
      <c r="P84" s="92"/>
      <c r="Q84" s="92"/>
      <c r="R84" s="92"/>
      <c r="S84" s="92"/>
      <c r="T84" s="92"/>
      <c r="U84" s="92"/>
      <c r="V84" s="92"/>
      <c r="W84" s="93"/>
      <c r="X84" s="93"/>
    </row>
    <row r="85" spans="1:24" s="89" customFormat="1" ht="15" x14ac:dyDescent="0.2">
      <c r="A85" s="90"/>
      <c r="B85" s="243"/>
      <c r="C85" s="90"/>
      <c r="D85" s="90"/>
      <c r="E85" s="90"/>
      <c r="F85" s="91"/>
      <c r="G85" s="91"/>
      <c r="H85" s="91"/>
      <c r="I85" s="91"/>
      <c r="J85" s="91"/>
      <c r="K85" s="92"/>
      <c r="L85" s="92"/>
      <c r="M85" s="92"/>
      <c r="N85" s="92"/>
      <c r="O85" s="92"/>
      <c r="P85" s="92"/>
      <c r="Q85" s="92"/>
      <c r="R85" s="92"/>
      <c r="S85" s="92"/>
      <c r="T85" s="92"/>
      <c r="U85" s="92"/>
      <c r="V85" s="92"/>
      <c r="W85" s="93"/>
      <c r="X85" s="93"/>
    </row>
    <row r="86" spans="1:24" s="89" customFormat="1" ht="15" x14ac:dyDescent="0.2">
      <c r="A86" s="90"/>
      <c r="B86" s="243"/>
      <c r="C86" s="90"/>
      <c r="D86" s="90"/>
      <c r="E86" s="90"/>
      <c r="F86" s="91"/>
      <c r="G86" s="91"/>
      <c r="H86" s="91"/>
      <c r="I86" s="91"/>
      <c r="J86" s="91"/>
      <c r="K86" s="92"/>
      <c r="L86" s="92"/>
      <c r="M86" s="92"/>
      <c r="N86" s="92"/>
      <c r="O86" s="92"/>
      <c r="P86" s="92"/>
      <c r="Q86" s="92"/>
      <c r="R86" s="92"/>
      <c r="S86" s="92"/>
      <c r="T86" s="92"/>
      <c r="U86" s="92"/>
      <c r="V86" s="92"/>
      <c r="W86" s="93"/>
      <c r="X86" s="93"/>
    </row>
    <row r="87" spans="1:24" s="68" customFormat="1" ht="15" x14ac:dyDescent="0.2">
      <c r="A87" s="95"/>
      <c r="B87" s="243"/>
      <c r="C87" s="90"/>
      <c r="D87" s="90"/>
      <c r="E87" s="90"/>
      <c r="F87" s="91"/>
      <c r="G87" s="91"/>
      <c r="H87" s="91"/>
      <c r="I87" s="91"/>
      <c r="J87" s="91"/>
      <c r="K87" s="92"/>
      <c r="L87" s="92"/>
      <c r="M87" s="92"/>
      <c r="N87" s="92"/>
      <c r="O87" s="92"/>
      <c r="P87" s="92"/>
      <c r="Q87" s="92"/>
      <c r="R87" s="92"/>
      <c r="S87" s="92"/>
      <c r="T87" s="92"/>
      <c r="U87" s="92"/>
      <c r="V87" s="92"/>
      <c r="W87" s="93"/>
      <c r="X87" s="93"/>
    </row>
    <row r="88" spans="1:24" ht="15" x14ac:dyDescent="0.2">
      <c r="A88" s="95"/>
      <c r="B88" s="243"/>
      <c r="C88" s="90"/>
      <c r="D88" s="90"/>
      <c r="E88" s="90"/>
      <c r="F88" s="91"/>
      <c r="G88" s="91"/>
      <c r="H88" s="91"/>
      <c r="I88" s="91"/>
      <c r="J88" s="91"/>
      <c r="K88" s="92"/>
      <c r="L88" s="92"/>
      <c r="M88" s="92"/>
      <c r="N88" s="92"/>
      <c r="O88" s="92"/>
      <c r="P88" s="92"/>
      <c r="Q88" s="92"/>
      <c r="R88" s="92"/>
      <c r="S88" s="92"/>
      <c r="T88" s="92"/>
      <c r="U88" s="92"/>
      <c r="V88" s="92"/>
      <c r="W88" s="93"/>
      <c r="X88" s="93"/>
    </row>
    <row r="89" spans="1:24" ht="15" x14ac:dyDescent="0.2">
      <c r="A89" s="95"/>
      <c r="B89" s="243"/>
      <c r="C89" s="90"/>
      <c r="D89" s="90"/>
      <c r="E89" s="90"/>
      <c r="F89" s="91"/>
      <c r="G89" s="91"/>
      <c r="H89" s="91"/>
      <c r="I89" s="91"/>
      <c r="J89" s="91"/>
      <c r="K89" s="92"/>
      <c r="L89" s="92"/>
      <c r="M89" s="92"/>
      <c r="N89" s="92"/>
      <c r="O89" s="92"/>
      <c r="P89" s="92"/>
      <c r="Q89" s="92"/>
      <c r="R89" s="92"/>
      <c r="S89" s="92"/>
      <c r="T89" s="92"/>
      <c r="U89" s="92"/>
      <c r="V89" s="92"/>
      <c r="W89" s="93"/>
      <c r="X89" s="93"/>
    </row>
    <row r="90" spans="1:24" ht="15" x14ac:dyDescent="0.2">
      <c r="A90" s="95"/>
      <c r="B90" s="243"/>
      <c r="C90" s="90"/>
      <c r="D90" s="90"/>
      <c r="E90" s="90"/>
      <c r="F90" s="91"/>
      <c r="G90" s="91"/>
      <c r="H90" s="91"/>
      <c r="I90" s="91"/>
      <c r="J90" s="91"/>
      <c r="K90" s="92"/>
      <c r="L90" s="92"/>
      <c r="M90" s="92"/>
      <c r="N90" s="92"/>
      <c r="O90" s="92"/>
      <c r="P90" s="92"/>
      <c r="Q90" s="92"/>
      <c r="R90" s="92"/>
      <c r="S90" s="92"/>
      <c r="T90" s="92"/>
      <c r="U90" s="92"/>
      <c r="V90" s="92"/>
      <c r="W90" s="93"/>
      <c r="X90" s="93"/>
    </row>
    <row r="91" spans="1:24" ht="15" x14ac:dyDescent="0.2">
      <c r="A91" s="95"/>
      <c r="B91" s="243"/>
      <c r="C91" s="90"/>
      <c r="D91" s="90"/>
      <c r="E91" s="90"/>
      <c r="F91" s="91"/>
      <c r="G91" s="91"/>
      <c r="H91" s="91"/>
      <c r="I91" s="91"/>
      <c r="J91" s="91"/>
      <c r="K91" s="92"/>
      <c r="L91" s="92"/>
      <c r="M91" s="92"/>
      <c r="N91" s="92"/>
      <c r="O91" s="92"/>
      <c r="P91" s="92"/>
      <c r="Q91" s="92"/>
      <c r="R91" s="92"/>
      <c r="S91" s="92"/>
      <c r="T91" s="92"/>
      <c r="U91" s="92"/>
      <c r="V91" s="92"/>
      <c r="W91" s="93"/>
      <c r="X91" s="93"/>
    </row>
    <row r="92" spans="1:24" ht="15" x14ac:dyDescent="0.2">
      <c r="A92" s="95"/>
      <c r="B92" s="243"/>
      <c r="C92" s="90"/>
      <c r="D92" s="90"/>
      <c r="E92" s="90"/>
      <c r="F92" s="91"/>
      <c r="G92" s="91"/>
      <c r="H92" s="91"/>
      <c r="I92" s="91"/>
      <c r="J92" s="91"/>
      <c r="K92" s="92"/>
      <c r="L92" s="92"/>
      <c r="M92" s="92"/>
      <c r="N92" s="92"/>
      <c r="O92" s="92"/>
      <c r="P92" s="92"/>
      <c r="Q92" s="92"/>
      <c r="R92" s="92"/>
      <c r="S92" s="92"/>
      <c r="T92" s="92"/>
      <c r="U92" s="92"/>
      <c r="V92" s="92"/>
      <c r="W92" s="93"/>
      <c r="X92" s="93"/>
    </row>
    <row r="93" spans="1:24" ht="15" x14ac:dyDescent="0.2">
      <c r="A93" s="95"/>
      <c r="B93" s="243"/>
      <c r="C93" s="90"/>
      <c r="D93" s="90"/>
      <c r="E93" s="90"/>
      <c r="F93" s="91"/>
      <c r="G93" s="91"/>
      <c r="H93" s="91"/>
      <c r="I93" s="91"/>
      <c r="J93" s="91"/>
      <c r="K93" s="92"/>
      <c r="L93" s="92"/>
      <c r="M93" s="92"/>
      <c r="N93" s="92"/>
      <c r="O93" s="92"/>
      <c r="P93" s="92"/>
      <c r="Q93" s="92"/>
      <c r="R93" s="92"/>
      <c r="S93" s="92"/>
      <c r="T93" s="92"/>
      <c r="U93" s="92"/>
      <c r="V93" s="92"/>
      <c r="W93" s="93"/>
      <c r="X93" s="93"/>
    </row>
    <row r="94" spans="1:24" ht="15" x14ac:dyDescent="0.2">
      <c r="A94" s="95"/>
      <c r="B94" s="243"/>
      <c r="C94" s="90"/>
      <c r="D94" s="90"/>
      <c r="E94" s="90"/>
      <c r="F94" s="91"/>
      <c r="G94" s="91"/>
      <c r="H94" s="91"/>
      <c r="I94" s="91"/>
      <c r="J94" s="91"/>
      <c r="K94" s="92"/>
      <c r="L94" s="92"/>
      <c r="M94" s="92"/>
      <c r="N94" s="92"/>
      <c r="O94" s="92"/>
      <c r="P94" s="92"/>
      <c r="Q94" s="92"/>
      <c r="R94" s="92"/>
      <c r="S94" s="92"/>
      <c r="T94" s="92"/>
      <c r="U94" s="92"/>
      <c r="V94" s="92"/>
      <c r="W94" s="93"/>
      <c r="X94" s="93"/>
    </row>
    <row r="95" spans="1:24" ht="15" x14ac:dyDescent="0.2">
      <c r="A95" s="95"/>
      <c r="B95" s="243"/>
      <c r="C95" s="90"/>
      <c r="D95" s="90"/>
      <c r="E95" s="90"/>
      <c r="F95" s="91"/>
      <c r="G95" s="91"/>
      <c r="H95" s="91"/>
      <c r="I95" s="91"/>
      <c r="J95" s="91"/>
      <c r="K95" s="92"/>
      <c r="L95" s="92"/>
      <c r="M95" s="92"/>
      <c r="N95" s="92"/>
      <c r="O95" s="92"/>
      <c r="P95" s="92"/>
      <c r="Q95" s="92"/>
      <c r="R95" s="92"/>
      <c r="S95" s="92"/>
      <c r="T95" s="92"/>
      <c r="U95" s="92"/>
      <c r="V95" s="92"/>
      <c r="W95" s="93"/>
      <c r="X95" s="93"/>
    </row>
    <row r="96" spans="1:24" ht="15" x14ac:dyDescent="0.2">
      <c r="A96" s="95"/>
      <c r="B96" s="243"/>
      <c r="C96" s="90"/>
      <c r="D96" s="90"/>
      <c r="E96" s="90"/>
      <c r="F96" s="91"/>
      <c r="G96" s="91"/>
      <c r="H96" s="91"/>
      <c r="I96" s="91"/>
      <c r="J96" s="91"/>
      <c r="K96" s="92"/>
      <c r="L96" s="92"/>
      <c r="M96" s="92"/>
      <c r="N96" s="92"/>
      <c r="O96" s="92"/>
      <c r="P96" s="92"/>
      <c r="Q96" s="92"/>
      <c r="R96" s="92"/>
      <c r="S96" s="92"/>
      <c r="T96" s="92"/>
      <c r="U96" s="92"/>
      <c r="V96" s="92"/>
      <c r="W96" s="93"/>
      <c r="X96" s="93"/>
    </row>
    <row r="97" spans="1:24" ht="15" x14ac:dyDescent="0.2">
      <c r="A97" s="95"/>
      <c r="B97" s="243"/>
      <c r="C97" s="90"/>
      <c r="D97" s="90"/>
      <c r="E97" s="90"/>
      <c r="F97" s="91"/>
      <c r="G97" s="91"/>
      <c r="H97" s="91"/>
      <c r="I97" s="91"/>
      <c r="J97" s="91"/>
      <c r="K97" s="92"/>
      <c r="L97" s="92"/>
      <c r="M97" s="92"/>
      <c r="N97" s="92"/>
      <c r="O97" s="92"/>
      <c r="P97" s="92"/>
      <c r="Q97" s="92"/>
      <c r="R97" s="92"/>
      <c r="S97" s="92"/>
      <c r="T97" s="92"/>
      <c r="U97" s="92"/>
      <c r="V97" s="92"/>
      <c r="W97" s="93"/>
      <c r="X97" s="93"/>
    </row>
    <row r="98" spans="1:24" ht="15" x14ac:dyDescent="0.2">
      <c r="A98" s="95"/>
      <c r="B98" s="243"/>
      <c r="C98" s="90"/>
      <c r="D98" s="90"/>
      <c r="E98" s="90"/>
      <c r="F98" s="91"/>
      <c r="G98" s="91"/>
      <c r="H98" s="91"/>
      <c r="I98" s="91"/>
      <c r="J98" s="91"/>
      <c r="K98" s="92"/>
      <c r="L98" s="92"/>
      <c r="M98" s="92"/>
      <c r="N98" s="92"/>
      <c r="O98" s="92"/>
      <c r="P98" s="92"/>
      <c r="Q98" s="92"/>
      <c r="R98" s="92"/>
      <c r="S98" s="92"/>
      <c r="T98" s="92"/>
      <c r="U98" s="92"/>
      <c r="V98" s="92"/>
      <c r="W98" s="93"/>
      <c r="X98" s="93"/>
    </row>
    <row r="99" spans="1:24" ht="15" x14ac:dyDescent="0.2">
      <c r="A99" s="95"/>
      <c r="B99" s="243"/>
      <c r="C99" s="90"/>
      <c r="D99" s="90"/>
      <c r="E99" s="90"/>
      <c r="F99" s="91"/>
      <c r="G99" s="91"/>
      <c r="H99" s="91"/>
      <c r="I99" s="91"/>
      <c r="J99" s="91"/>
      <c r="K99" s="92"/>
      <c r="L99" s="92"/>
      <c r="M99" s="92"/>
      <c r="N99" s="92"/>
      <c r="O99" s="92"/>
      <c r="P99" s="92"/>
      <c r="Q99" s="92"/>
      <c r="R99" s="92"/>
      <c r="S99" s="92"/>
      <c r="T99" s="92"/>
      <c r="U99" s="92"/>
      <c r="V99" s="92"/>
      <c r="W99" s="93"/>
      <c r="X99" s="93"/>
    </row>
    <row r="100" spans="1:24" ht="15" x14ac:dyDescent="0.2">
      <c r="A100" s="95"/>
      <c r="B100" s="243"/>
      <c r="C100" s="90"/>
      <c r="D100" s="90"/>
      <c r="E100" s="90"/>
      <c r="F100" s="91"/>
      <c r="G100" s="91"/>
      <c r="H100" s="91"/>
      <c r="I100" s="91"/>
      <c r="J100" s="91"/>
      <c r="K100" s="92"/>
      <c r="L100" s="92"/>
      <c r="M100" s="92"/>
      <c r="N100" s="92"/>
      <c r="O100" s="92"/>
      <c r="P100" s="92"/>
      <c r="Q100" s="92"/>
      <c r="R100" s="92"/>
      <c r="S100" s="92"/>
      <c r="T100" s="92"/>
      <c r="U100" s="92"/>
      <c r="V100" s="92"/>
      <c r="W100" s="93"/>
      <c r="X100" s="93"/>
    </row>
    <row r="101" spans="1:24" ht="15" x14ac:dyDescent="0.2">
      <c r="A101" s="95"/>
      <c r="B101" s="243"/>
      <c r="C101" s="90"/>
      <c r="D101" s="90"/>
      <c r="E101" s="90"/>
      <c r="F101" s="91"/>
      <c r="G101" s="91"/>
      <c r="H101" s="91"/>
      <c r="I101" s="91"/>
      <c r="J101" s="91"/>
      <c r="K101" s="92"/>
      <c r="L101" s="92"/>
      <c r="M101" s="92"/>
      <c r="N101" s="92"/>
      <c r="O101" s="92"/>
      <c r="P101" s="92"/>
      <c r="Q101" s="92"/>
      <c r="R101" s="92"/>
      <c r="S101" s="92"/>
      <c r="T101" s="92"/>
      <c r="U101" s="92"/>
      <c r="V101" s="92"/>
      <c r="W101" s="93"/>
      <c r="X101" s="93"/>
    </row>
    <row r="102" spans="1:24" ht="15" x14ac:dyDescent="0.2">
      <c r="A102" s="95"/>
      <c r="B102" s="243"/>
      <c r="C102" s="90"/>
      <c r="D102" s="90"/>
      <c r="E102" s="90"/>
      <c r="F102" s="91"/>
      <c r="G102" s="91"/>
      <c r="H102" s="91"/>
      <c r="I102" s="91"/>
      <c r="J102" s="91"/>
      <c r="K102" s="92"/>
      <c r="L102" s="92"/>
      <c r="M102" s="92"/>
      <c r="N102" s="92"/>
      <c r="O102" s="92"/>
      <c r="P102" s="92"/>
      <c r="Q102" s="92"/>
      <c r="R102" s="92"/>
      <c r="S102" s="92"/>
      <c r="T102" s="92"/>
      <c r="U102" s="92"/>
      <c r="V102" s="92"/>
      <c r="W102" s="93"/>
      <c r="X102" s="93"/>
    </row>
    <row r="103" spans="1:24" ht="15" x14ac:dyDescent="0.2">
      <c r="A103" s="95"/>
      <c r="B103" s="243"/>
      <c r="C103" s="90"/>
      <c r="D103" s="90"/>
      <c r="E103" s="90"/>
      <c r="F103" s="91"/>
      <c r="G103" s="91"/>
      <c r="H103" s="91"/>
      <c r="I103" s="91"/>
      <c r="J103" s="91"/>
      <c r="K103" s="92"/>
      <c r="L103" s="92"/>
      <c r="M103" s="92"/>
      <c r="N103" s="92"/>
      <c r="O103" s="92"/>
      <c r="P103" s="92"/>
      <c r="Q103" s="92"/>
      <c r="R103" s="92"/>
      <c r="S103" s="92"/>
      <c r="T103" s="92"/>
      <c r="U103" s="92"/>
      <c r="V103" s="92"/>
      <c r="W103" s="93"/>
      <c r="X103" s="93"/>
    </row>
    <row r="104" spans="1:24" ht="15" x14ac:dyDescent="0.2">
      <c r="A104" s="95"/>
      <c r="B104" s="243"/>
      <c r="C104" s="90"/>
      <c r="D104" s="90"/>
      <c r="E104" s="90"/>
      <c r="F104" s="91"/>
      <c r="G104" s="91"/>
      <c r="H104" s="91"/>
      <c r="I104" s="91"/>
      <c r="J104" s="91"/>
      <c r="K104" s="92"/>
      <c r="L104" s="92"/>
      <c r="M104" s="92"/>
      <c r="N104" s="92"/>
      <c r="O104" s="92"/>
      <c r="P104" s="92"/>
      <c r="Q104" s="92"/>
      <c r="R104" s="92"/>
      <c r="S104" s="92"/>
      <c r="T104" s="92"/>
      <c r="U104" s="92"/>
      <c r="V104" s="92"/>
      <c r="W104" s="93"/>
      <c r="X104" s="93"/>
    </row>
    <row r="105" spans="1:24" ht="15" x14ac:dyDescent="0.2">
      <c r="A105" s="95"/>
      <c r="B105" s="243"/>
      <c r="C105" s="90"/>
      <c r="D105" s="90"/>
      <c r="E105" s="90"/>
      <c r="F105" s="91"/>
      <c r="G105" s="91"/>
      <c r="H105" s="91"/>
      <c r="I105" s="91"/>
      <c r="J105" s="91"/>
      <c r="K105" s="92"/>
      <c r="L105" s="92"/>
      <c r="M105" s="92"/>
      <c r="N105" s="92"/>
      <c r="O105" s="92"/>
      <c r="P105" s="92"/>
      <c r="Q105" s="92"/>
      <c r="R105" s="92"/>
      <c r="S105" s="92"/>
      <c r="T105" s="92"/>
      <c r="U105" s="92"/>
      <c r="V105" s="92"/>
      <c r="W105" s="93"/>
      <c r="X105" s="93"/>
    </row>
    <row r="106" spans="1:24" ht="15" x14ac:dyDescent="0.2">
      <c r="A106" s="95"/>
      <c r="B106" s="243"/>
      <c r="C106" s="90"/>
      <c r="D106" s="90"/>
      <c r="E106" s="90"/>
      <c r="F106" s="91"/>
      <c r="G106" s="91"/>
      <c r="H106" s="91"/>
      <c r="I106" s="91"/>
      <c r="J106" s="91"/>
      <c r="K106" s="92"/>
      <c r="L106" s="92"/>
      <c r="M106" s="92"/>
      <c r="N106" s="92"/>
      <c r="O106" s="92"/>
      <c r="P106" s="92"/>
      <c r="Q106" s="92"/>
      <c r="R106" s="92"/>
      <c r="S106" s="92"/>
      <c r="T106" s="92"/>
      <c r="U106" s="92"/>
      <c r="V106" s="92"/>
      <c r="W106" s="93"/>
      <c r="X106" s="93"/>
    </row>
    <row r="107" spans="1:24" ht="15" x14ac:dyDescent="0.2">
      <c r="A107" s="95"/>
      <c r="B107" s="245"/>
      <c r="C107" s="95"/>
      <c r="D107" s="90"/>
      <c r="E107" s="95"/>
      <c r="F107" s="96"/>
      <c r="G107" s="96"/>
      <c r="H107" s="96"/>
      <c r="I107" s="96"/>
      <c r="J107" s="96"/>
      <c r="K107" s="97"/>
      <c r="L107" s="97"/>
      <c r="M107" s="97"/>
      <c r="N107" s="97"/>
      <c r="O107" s="97"/>
      <c r="P107" s="97"/>
      <c r="Q107" s="97"/>
      <c r="R107" s="97"/>
      <c r="S107" s="97"/>
      <c r="T107" s="97"/>
      <c r="U107" s="97"/>
      <c r="V107" s="92"/>
      <c r="W107" s="93"/>
      <c r="X107" s="98"/>
    </row>
    <row r="108" spans="1:24" ht="15" x14ac:dyDescent="0.2">
      <c r="A108" s="95"/>
      <c r="B108" s="245"/>
      <c r="C108" s="95"/>
      <c r="D108" s="90"/>
      <c r="E108" s="95"/>
      <c r="F108" s="96"/>
      <c r="G108" s="96"/>
      <c r="H108" s="96"/>
      <c r="I108" s="96"/>
      <c r="J108" s="96"/>
      <c r="K108" s="97"/>
      <c r="L108" s="97"/>
      <c r="M108" s="97"/>
      <c r="N108" s="97"/>
      <c r="O108" s="97"/>
      <c r="P108" s="97"/>
      <c r="Q108" s="97"/>
      <c r="R108" s="97"/>
      <c r="S108" s="97"/>
      <c r="T108" s="97"/>
      <c r="U108" s="97"/>
      <c r="V108" s="92"/>
      <c r="W108" s="93"/>
      <c r="X108" s="98"/>
    </row>
    <row r="109" spans="1:24" ht="15" x14ac:dyDescent="0.2">
      <c r="A109" s="95"/>
      <c r="B109" s="245"/>
      <c r="C109" s="95"/>
      <c r="D109" s="90"/>
      <c r="E109" s="95"/>
      <c r="F109" s="96"/>
      <c r="G109" s="96"/>
      <c r="H109" s="96"/>
      <c r="I109" s="96"/>
      <c r="J109" s="96"/>
      <c r="K109" s="97"/>
      <c r="L109" s="97"/>
      <c r="M109" s="97"/>
      <c r="N109" s="97"/>
      <c r="O109" s="97"/>
      <c r="P109" s="97"/>
      <c r="Q109" s="97"/>
      <c r="R109" s="97"/>
      <c r="S109" s="97"/>
      <c r="T109" s="97"/>
      <c r="U109" s="97"/>
      <c r="V109" s="92"/>
      <c r="W109" s="93"/>
      <c r="X109" s="98"/>
    </row>
    <row r="110" spans="1:24" ht="15" x14ac:dyDescent="0.2">
      <c r="A110" s="95"/>
      <c r="B110" s="245"/>
      <c r="C110" s="95"/>
      <c r="D110" s="90"/>
      <c r="E110" s="95"/>
      <c r="F110" s="96"/>
      <c r="G110" s="96"/>
      <c r="H110" s="96"/>
      <c r="I110" s="96"/>
      <c r="J110" s="96"/>
      <c r="K110" s="97"/>
      <c r="L110" s="97"/>
      <c r="M110" s="97"/>
      <c r="N110" s="97"/>
      <c r="O110" s="97"/>
      <c r="P110" s="97"/>
      <c r="Q110" s="97"/>
      <c r="R110" s="97"/>
      <c r="S110" s="97"/>
      <c r="T110" s="97"/>
      <c r="U110" s="97"/>
      <c r="V110" s="92"/>
      <c r="W110" s="93"/>
      <c r="X110" s="98"/>
    </row>
    <row r="111" spans="1:24" ht="15" x14ac:dyDescent="0.2">
      <c r="A111" s="95"/>
      <c r="B111" s="245"/>
      <c r="C111" s="95"/>
      <c r="D111" s="90"/>
      <c r="E111" s="95"/>
      <c r="F111" s="96"/>
      <c r="G111" s="96"/>
      <c r="H111" s="96"/>
      <c r="I111" s="96"/>
      <c r="J111" s="96"/>
      <c r="K111" s="97"/>
      <c r="L111" s="97"/>
      <c r="M111" s="97"/>
      <c r="N111" s="97"/>
      <c r="O111" s="97"/>
      <c r="P111" s="97"/>
      <c r="Q111" s="97"/>
      <c r="R111" s="97"/>
      <c r="S111" s="97"/>
      <c r="T111" s="97"/>
      <c r="U111" s="97"/>
      <c r="V111" s="92"/>
      <c r="W111" s="93"/>
      <c r="X111" s="98"/>
    </row>
    <row r="112" spans="1:24" ht="15" x14ac:dyDescent="0.2">
      <c r="A112" s="95"/>
      <c r="B112" s="245"/>
      <c r="C112" s="95"/>
      <c r="D112" s="90"/>
      <c r="E112" s="95"/>
      <c r="F112" s="96"/>
      <c r="G112" s="96"/>
      <c r="H112" s="96"/>
      <c r="I112" s="96"/>
      <c r="J112" s="96"/>
      <c r="K112" s="97"/>
      <c r="L112" s="97"/>
      <c r="M112" s="97"/>
      <c r="N112" s="97"/>
      <c r="O112" s="97"/>
      <c r="P112" s="97"/>
      <c r="Q112" s="97"/>
      <c r="R112" s="97"/>
      <c r="S112" s="97"/>
      <c r="T112" s="97"/>
      <c r="U112" s="97"/>
      <c r="V112" s="92"/>
      <c r="W112" s="93"/>
      <c r="X112" s="98"/>
    </row>
    <row r="113" spans="1:24" ht="15" x14ac:dyDescent="0.2">
      <c r="A113" s="95"/>
      <c r="B113" s="245"/>
      <c r="C113" s="95"/>
      <c r="D113" s="90"/>
      <c r="E113" s="95"/>
      <c r="F113" s="96"/>
      <c r="G113" s="96"/>
      <c r="H113" s="96"/>
      <c r="I113" s="96"/>
      <c r="J113" s="96"/>
      <c r="K113" s="97"/>
      <c r="L113" s="97"/>
      <c r="M113" s="97"/>
      <c r="N113" s="97"/>
      <c r="O113" s="97"/>
      <c r="P113" s="97"/>
      <c r="Q113" s="97"/>
      <c r="R113" s="97"/>
      <c r="S113" s="97"/>
      <c r="T113" s="97"/>
      <c r="U113" s="97"/>
      <c r="V113" s="92"/>
      <c r="W113" s="93"/>
      <c r="X113" s="98"/>
    </row>
    <row r="114" spans="1:24" x14ac:dyDescent="0.2">
      <c r="A114" s="95"/>
      <c r="B114" s="245"/>
      <c r="C114" s="95"/>
      <c r="D114" s="90"/>
      <c r="E114" s="95"/>
      <c r="F114" s="96"/>
      <c r="G114" s="96"/>
      <c r="H114" s="96"/>
      <c r="I114" s="96"/>
      <c r="J114" s="96"/>
      <c r="K114" s="97"/>
      <c r="L114" s="97"/>
      <c r="M114" s="97"/>
      <c r="N114" s="97"/>
      <c r="O114" s="97"/>
      <c r="P114" s="97"/>
      <c r="Q114" s="97"/>
      <c r="R114" s="97"/>
      <c r="S114" s="97"/>
      <c r="T114" s="97"/>
      <c r="U114" s="97"/>
      <c r="V114" s="92"/>
      <c r="W114" s="93"/>
      <c r="X114" s="99"/>
    </row>
    <row r="115" spans="1:24" x14ac:dyDescent="0.2">
      <c r="A115" s="95"/>
      <c r="B115" s="245"/>
      <c r="C115" s="95"/>
      <c r="D115" s="90"/>
      <c r="E115" s="95"/>
      <c r="F115" s="96"/>
      <c r="G115" s="96"/>
      <c r="H115" s="96"/>
      <c r="I115" s="96"/>
      <c r="J115" s="96"/>
      <c r="K115" s="97"/>
      <c r="L115" s="97"/>
      <c r="M115" s="97"/>
      <c r="N115" s="97"/>
      <c r="O115" s="97"/>
      <c r="P115" s="97"/>
      <c r="Q115" s="97"/>
      <c r="R115" s="97"/>
      <c r="S115" s="97"/>
      <c r="T115" s="97"/>
      <c r="U115" s="97"/>
      <c r="V115" s="92"/>
      <c r="W115" s="93"/>
      <c r="X115" s="99"/>
    </row>
    <row r="116" spans="1:24" x14ac:dyDescent="0.2">
      <c r="A116" s="95"/>
      <c r="B116" s="245"/>
      <c r="C116" s="95"/>
      <c r="D116" s="90"/>
      <c r="E116" s="95"/>
      <c r="F116" s="96"/>
      <c r="G116" s="96"/>
      <c r="H116" s="96"/>
      <c r="I116" s="96"/>
      <c r="J116" s="96"/>
      <c r="K116" s="100"/>
      <c r="L116" s="100"/>
      <c r="M116" s="100"/>
      <c r="N116" s="100"/>
      <c r="O116" s="100"/>
      <c r="P116" s="100"/>
      <c r="Q116" s="100"/>
      <c r="R116" s="100"/>
      <c r="S116" s="100"/>
      <c r="T116" s="100"/>
      <c r="U116" s="100"/>
      <c r="V116" s="92"/>
      <c r="W116" s="93"/>
      <c r="X116" s="99"/>
    </row>
    <row r="117" spans="1:24" x14ac:dyDescent="0.2">
      <c r="A117" s="95"/>
      <c r="B117" s="245"/>
      <c r="C117" s="95"/>
      <c r="D117" s="90"/>
      <c r="E117" s="95"/>
      <c r="F117" s="96"/>
      <c r="G117" s="96"/>
      <c r="H117" s="96"/>
      <c r="I117" s="96"/>
      <c r="J117" s="96"/>
      <c r="K117" s="100"/>
      <c r="L117" s="100"/>
      <c r="M117" s="100"/>
      <c r="N117" s="100"/>
      <c r="O117" s="100"/>
      <c r="P117" s="100"/>
      <c r="Q117" s="100"/>
      <c r="R117" s="100"/>
      <c r="S117" s="100"/>
      <c r="T117" s="100"/>
      <c r="U117" s="100"/>
      <c r="V117" s="92"/>
      <c r="W117" s="93"/>
      <c r="X117" s="99"/>
    </row>
    <row r="118" spans="1:24" x14ac:dyDescent="0.2">
      <c r="A118" s="95"/>
      <c r="B118" s="245"/>
      <c r="C118" s="95"/>
      <c r="D118" s="90"/>
      <c r="E118" s="95"/>
      <c r="F118" s="96"/>
      <c r="G118" s="96"/>
      <c r="H118" s="96"/>
      <c r="I118" s="96"/>
      <c r="J118" s="96"/>
      <c r="K118" s="100"/>
      <c r="L118" s="100"/>
      <c r="M118" s="100"/>
      <c r="N118" s="100"/>
      <c r="O118" s="100"/>
      <c r="P118" s="100"/>
      <c r="Q118" s="100"/>
      <c r="R118" s="100"/>
      <c r="S118" s="100"/>
      <c r="T118" s="100"/>
      <c r="U118" s="100"/>
      <c r="V118" s="92"/>
      <c r="W118" s="93"/>
      <c r="X118" s="99"/>
    </row>
    <row r="119" spans="1:24" x14ac:dyDescent="0.2">
      <c r="A119" s="95"/>
      <c r="B119" s="245"/>
      <c r="C119" s="95"/>
      <c r="D119" s="90"/>
      <c r="E119" s="95"/>
      <c r="F119" s="96"/>
      <c r="G119" s="96"/>
      <c r="H119" s="96"/>
      <c r="I119" s="96"/>
      <c r="J119" s="96"/>
      <c r="K119" s="100"/>
      <c r="L119" s="100"/>
      <c r="M119" s="100"/>
      <c r="N119" s="100"/>
      <c r="O119" s="100"/>
      <c r="P119" s="100"/>
      <c r="Q119" s="100"/>
      <c r="R119" s="100"/>
      <c r="S119" s="100"/>
      <c r="T119" s="100"/>
      <c r="U119" s="100"/>
      <c r="V119" s="92"/>
      <c r="W119" s="93"/>
      <c r="X119" s="99"/>
    </row>
    <row r="120" spans="1:24" x14ac:dyDescent="0.2">
      <c r="A120" s="95"/>
      <c r="B120" s="245"/>
      <c r="C120" s="95"/>
      <c r="D120" s="90"/>
      <c r="E120" s="95"/>
      <c r="F120" s="96"/>
      <c r="G120" s="96"/>
      <c r="H120" s="96"/>
      <c r="I120" s="96"/>
      <c r="J120" s="96"/>
      <c r="K120" s="100"/>
      <c r="L120" s="100"/>
      <c r="M120" s="100"/>
      <c r="N120" s="100"/>
      <c r="O120" s="100"/>
      <c r="P120" s="100"/>
      <c r="Q120" s="100"/>
      <c r="R120" s="100"/>
      <c r="S120" s="100"/>
      <c r="T120" s="100"/>
      <c r="U120" s="100"/>
      <c r="V120" s="92"/>
      <c r="W120" s="93"/>
      <c r="X120" s="99"/>
    </row>
    <row r="121" spans="1:24" x14ac:dyDescent="0.2">
      <c r="A121" s="95"/>
      <c r="B121" s="245"/>
      <c r="C121" s="95"/>
      <c r="D121" s="90"/>
      <c r="E121" s="95"/>
      <c r="F121" s="96"/>
      <c r="G121" s="96"/>
      <c r="H121" s="96"/>
      <c r="I121" s="96"/>
      <c r="J121" s="96"/>
      <c r="K121" s="100"/>
      <c r="L121" s="100"/>
      <c r="M121" s="100"/>
      <c r="N121" s="100"/>
      <c r="O121" s="100"/>
      <c r="P121" s="100"/>
      <c r="Q121" s="100"/>
      <c r="R121" s="100"/>
      <c r="S121" s="100"/>
      <c r="T121" s="100"/>
      <c r="U121" s="100"/>
      <c r="V121" s="92"/>
      <c r="W121" s="93"/>
      <c r="X121" s="99"/>
    </row>
    <row r="122" spans="1:24" x14ac:dyDescent="0.2">
      <c r="A122" s="95"/>
      <c r="B122" s="245"/>
      <c r="C122" s="95"/>
      <c r="D122" s="90"/>
      <c r="E122" s="95"/>
      <c r="F122" s="96"/>
      <c r="G122" s="96"/>
      <c r="H122" s="96"/>
      <c r="I122" s="96"/>
      <c r="J122" s="96"/>
      <c r="K122" s="100"/>
      <c r="L122" s="100"/>
      <c r="M122" s="100"/>
      <c r="N122" s="100"/>
      <c r="O122" s="100"/>
      <c r="P122" s="100"/>
      <c r="Q122" s="100"/>
      <c r="R122" s="100"/>
      <c r="S122" s="100"/>
      <c r="T122" s="100"/>
      <c r="U122" s="100"/>
      <c r="V122" s="92"/>
      <c r="W122" s="93"/>
      <c r="X122" s="99"/>
    </row>
    <row r="123" spans="1:24" x14ac:dyDescent="0.2">
      <c r="A123" s="95"/>
      <c r="B123" s="245"/>
      <c r="C123" s="95"/>
      <c r="D123" s="90"/>
      <c r="E123" s="95"/>
      <c r="F123" s="96"/>
      <c r="G123" s="96"/>
      <c r="H123" s="96"/>
      <c r="I123" s="96"/>
      <c r="J123" s="96"/>
      <c r="K123" s="100"/>
      <c r="L123" s="100"/>
      <c r="M123" s="100"/>
      <c r="N123" s="100"/>
      <c r="O123" s="100"/>
      <c r="P123" s="100"/>
      <c r="Q123" s="100"/>
      <c r="R123" s="100"/>
      <c r="S123" s="100"/>
      <c r="T123" s="100"/>
      <c r="U123" s="100"/>
      <c r="V123" s="92"/>
      <c r="W123" s="93"/>
      <c r="X123" s="99"/>
    </row>
    <row r="124" spans="1:24" x14ac:dyDescent="0.2">
      <c r="A124" s="95"/>
      <c r="B124" s="245"/>
      <c r="C124" s="95"/>
      <c r="D124" s="90"/>
      <c r="E124" s="95"/>
      <c r="F124" s="96"/>
      <c r="G124" s="96"/>
      <c r="H124" s="96"/>
      <c r="I124" s="96"/>
      <c r="J124" s="96"/>
      <c r="K124" s="100"/>
      <c r="L124" s="100"/>
      <c r="M124" s="100"/>
      <c r="N124" s="100"/>
      <c r="O124" s="100"/>
      <c r="P124" s="100"/>
      <c r="Q124" s="100"/>
      <c r="R124" s="100"/>
      <c r="S124" s="100"/>
      <c r="T124" s="100"/>
      <c r="U124" s="100"/>
      <c r="V124" s="92"/>
      <c r="W124" s="93"/>
      <c r="X124" s="99"/>
    </row>
    <row r="125" spans="1:24" x14ac:dyDescent="0.2">
      <c r="A125" s="95"/>
      <c r="B125" s="245"/>
      <c r="C125" s="95"/>
      <c r="D125" s="90"/>
      <c r="E125" s="95"/>
      <c r="F125" s="96"/>
      <c r="G125" s="96"/>
      <c r="H125" s="96"/>
      <c r="I125" s="96"/>
      <c r="J125" s="96"/>
      <c r="K125" s="100"/>
      <c r="L125" s="100"/>
      <c r="M125" s="100"/>
      <c r="N125" s="100"/>
      <c r="O125" s="100"/>
      <c r="P125" s="100"/>
      <c r="Q125" s="100"/>
      <c r="R125" s="100"/>
      <c r="S125" s="100"/>
      <c r="T125" s="100"/>
      <c r="U125" s="100"/>
      <c r="V125" s="92"/>
      <c r="W125" s="93"/>
      <c r="X125" s="99"/>
    </row>
    <row r="126" spans="1:24" x14ac:dyDescent="0.2">
      <c r="A126" s="95"/>
      <c r="B126" s="245"/>
      <c r="C126" s="95"/>
      <c r="D126" s="90"/>
      <c r="E126" s="95"/>
      <c r="F126" s="96"/>
      <c r="G126" s="96"/>
      <c r="H126" s="96"/>
      <c r="I126" s="96"/>
      <c r="J126" s="96"/>
      <c r="K126" s="100"/>
      <c r="L126" s="100"/>
      <c r="M126" s="100"/>
      <c r="N126" s="100"/>
      <c r="O126" s="100"/>
      <c r="P126" s="100"/>
      <c r="Q126" s="100"/>
      <c r="R126" s="100"/>
      <c r="S126" s="100"/>
      <c r="T126" s="100"/>
      <c r="U126" s="100"/>
      <c r="V126" s="92"/>
      <c r="W126" s="93"/>
      <c r="X126" s="99"/>
    </row>
    <row r="127" spans="1:24" x14ac:dyDescent="0.2">
      <c r="A127" s="95"/>
      <c r="B127" s="245"/>
      <c r="C127" s="95"/>
      <c r="D127" s="90"/>
      <c r="E127" s="95"/>
      <c r="F127" s="96"/>
      <c r="G127" s="96"/>
      <c r="H127" s="96"/>
      <c r="I127" s="96"/>
      <c r="J127" s="96"/>
      <c r="K127" s="100"/>
      <c r="L127" s="100"/>
      <c r="M127" s="100"/>
      <c r="N127" s="100"/>
      <c r="O127" s="100"/>
      <c r="P127" s="100"/>
      <c r="Q127" s="100"/>
      <c r="R127" s="100"/>
      <c r="S127" s="100"/>
      <c r="T127" s="100"/>
      <c r="U127" s="100"/>
      <c r="V127" s="92"/>
      <c r="W127" s="93"/>
      <c r="X127" s="99"/>
    </row>
    <row r="128" spans="1:24" x14ac:dyDescent="0.2">
      <c r="A128" s="95"/>
      <c r="B128" s="245"/>
      <c r="C128" s="95"/>
      <c r="D128" s="90"/>
      <c r="E128" s="95"/>
      <c r="F128" s="96"/>
      <c r="G128" s="96"/>
      <c r="H128" s="96"/>
      <c r="I128" s="96"/>
      <c r="J128" s="96"/>
      <c r="K128" s="100"/>
      <c r="L128" s="100"/>
      <c r="M128" s="100"/>
      <c r="N128" s="100"/>
      <c r="O128" s="100"/>
      <c r="P128" s="100"/>
      <c r="Q128" s="100"/>
      <c r="R128" s="100"/>
      <c r="S128" s="100"/>
      <c r="T128" s="100"/>
      <c r="U128" s="100"/>
      <c r="V128" s="92"/>
      <c r="W128" s="93"/>
      <c r="X128" s="99"/>
    </row>
    <row r="129" spans="1:24" x14ac:dyDescent="0.2">
      <c r="A129" s="95"/>
      <c r="B129" s="245"/>
      <c r="C129" s="95"/>
      <c r="D129" s="90"/>
      <c r="E129" s="95"/>
      <c r="F129" s="96"/>
      <c r="G129" s="96"/>
      <c r="H129" s="96"/>
      <c r="I129" s="96"/>
      <c r="J129" s="96"/>
      <c r="K129" s="100"/>
      <c r="L129" s="100"/>
      <c r="M129" s="100"/>
      <c r="N129" s="100"/>
      <c r="O129" s="100"/>
      <c r="P129" s="100"/>
      <c r="Q129" s="100"/>
      <c r="R129" s="100"/>
      <c r="S129" s="100"/>
      <c r="T129" s="100"/>
      <c r="U129" s="100"/>
      <c r="V129" s="92"/>
      <c r="W129" s="93"/>
      <c r="X129" s="99"/>
    </row>
    <row r="130" spans="1:24" x14ac:dyDescent="0.2">
      <c r="A130" s="95"/>
      <c r="B130" s="245"/>
      <c r="C130" s="95"/>
      <c r="D130" s="90"/>
      <c r="E130" s="95"/>
      <c r="F130" s="96"/>
      <c r="G130" s="96"/>
      <c r="H130" s="96"/>
      <c r="I130" s="96"/>
      <c r="J130" s="96"/>
      <c r="K130" s="100"/>
      <c r="L130" s="100"/>
      <c r="M130" s="100"/>
      <c r="N130" s="100"/>
      <c r="O130" s="100"/>
      <c r="P130" s="100"/>
      <c r="Q130" s="100"/>
      <c r="R130" s="100"/>
      <c r="S130" s="100"/>
      <c r="T130" s="100"/>
      <c r="U130" s="100"/>
      <c r="V130" s="92"/>
      <c r="W130" s="93"/>
      <c r="X130" s="99"/>
    </row>
    <row r="131" spans="1:24" x14ac:dyDescent="0.2">
      <c r="A131" s="95"/>
      <c r="B131" s="245"/>
      <c r="C131" s="95"/>
      <c r="D131" s="90"/>
      <c r="E131" s="95"/>
      <c r="F131" s="96"/>
      <c r="G131" s="96"/>
      <c r="H131" s="96"/>
      <c r="I131" s="96"/>
      <c r="J131" s="96"/>
      <c r="K131" s="100"/>
      <c r="L131" s="100"/>
      <c r="M131" s="100"/>
      <c r="N131" s="100"/>
      <c r="O131" s="100"/>
      <c r="P131" s="100"/>
      <c r="Q131" s="100"/>
      <c r="R131" s="100"/>
      <c r="S131" s="100"/>
      <c r="T131" s="100"/>
      <c r="U131" s="100"/>
      <c r="V131" s="92"/>
      <c r="W131" s="93"/>
      <c r="X131" s="99"/>
    </row>
    <row r="132" spans="1:24" x14ac:dyDescent="0.2">
      <c r="A132" s="95"/>
      <c r="B132" s="245"/>
      <c r="C132" s="95"/>
      <c r="D132" s="90"/>
      <c r="E132" s="95"/>
      <c r="F132" s="96"/>
      <c r="G132" s="96"/>
      <c r="H132" s="96"/>
      <c r="I132" s="96"/>
      <c r="J132" s="96"/>
      <c r="K132" s="100"/>
      <c r="L132" s="100"/>
      <c r="M132" s="100"/>
      <c r="N132" s="100"/>
      <c r="O132" s="100"/>
      <c r="P132" s="100"/>
      <c r="Q132" s="100"/>
      <c r="R132" s="100"/>
      <c r="S132" s="100"/>
      <c r="T132" s="100"/>
      <c r="U132" s="100"/>
      <c r="V132" s="92"/>
      <c r="W132" s="93"/>
      <c r="X132" s="99"/>
    </row>
    <row r="133" spans="1:24" x14ac:dyDescent="0.2">
      <c r="A133" s="95"/>
      <c r="B133" s="245"/>
      <c r="C133" s="95"/>
      <c r="D133" s="90"/>
      <c r="E133" s="95"/>
      <c r="F133" s="96"/>
      <c r="G133" s="96"/>
      <c r="H133" s="96"/>
      <c r="I133" s="96"/>
      <c r="J133" s="96"/>
      <c r="K133" s="100"/>
      <c r="L133" s="100"/>
      <c r="M133" s="100"/>
      <c r="N133" s="100"/>
      <c r="O133" s="100"/>
      <c r="P133" s="100"/>
      <c r="Q133" s="100"/>
      <c r="R133" s="100"/>
      <c r="S133" s="100"/>
      <c r="T133" s="100"/>
      <c r="U133" s="100"/>
      <c r="V133" s="92"/>
      <c r="W133" s="93"/>
      <c r="X133" s="99"/>
    </row>
    <row r="134" spans="1:24" x14ac:dyDescent="0.2">
      <c r="A134" s="95"/>
      <c r="B134" s="245"/>
      <c r="C134" s="95"/>
      <c r="D134" s="90"/>
      <c r="E134" s="95"/>
      <c r="F134" s="96"/>
      <c r="G134" s="96"/>
      <c r="H134" s="96"/>
      <c r="I134" s="96"/>
      <c r="J134" s="96"/>
      <c r="K134" s="100"/>
      <c r="L134" s="100"/>
      <c r="M134" s="100"/>
      <c r="N134" s="100"/>
      <c r="O134" s="100"/>
      <c r="P134" s="100"/>
      <c r="Q134" s="100"/>
      <c r="R134" s="100"/>
      <c r="S134" s="100"/>
      <c r="T134" s="100"/>
      <c r="U134" s="100"/>
      <c r="V134" s="92"/>
      <c r="W134" s="93"/>
      <c r="X134" s="99"/>
    </row>
    <row r="135" spans="1:24" x14ac:dyDescent="0.2">
      <c r="A135" s="95"/>
      <c r="B135" s="245"/>
      <c r="C135" s="95"/>
      <c r="D135" s="90"/>
      <c r="E135" s="95"/>
      <c r="F135" s="96"/>
      <c r="G135" s="96"/>
      <c r="H135" s="96"/>
      <c r="I135" s="96"/>
      <c r="J135" s="96"/>
      <c r="K135" s="100"/>
      <c r="L135" s="100"/>
      <c r="M135" s="100"/>
      <c r="N135" s="100"/>
      <c r="O135" s="100"/>
      <c r="P135" s="100"/>
      <c r="Q135" s="100"/>
      <c r="R135" s="100"/>
      <c r="S135" s="100"/>
      <c r="T135" s="100"/>
      <c r="U135" s="100"/>
      <c r="V135" s="92"/>
      <c r="W135" s="93"/>
      <c r="X135" s="99"/>
    </row>
    <row r="136" spans="1:24" x14ac:dyDescent="0.2">
      <c r="A136" s="95"/>
      <c r="B136" s="245"/>
      <c r="C136" s="95"/>
      <c r="D136" s="90"/>
      <c r="E136" s="95"/>
      <c r="F136" s="96"/>
      <c r="G136" s="96"/>
      <c r="H136" s="96"/>
      <c r="I136" s="96"/>
      <c r="J136" s="96"/>
      <c r="K136" s="100"/>
      <c r="L136" s="100"/>
      <c r="M136" s="100"/>
      <c r="N136" s="100"/>
      <c r="O136" s="100"/>
      <c r="P136" s="100"/>
      <c r="Q136" s="100"/>
      <c r="R136" s="100"/>
      <c r="S136" s="100"/>
      <c r="T136" s="100"/>
      <c r="U136" s="100"/>
      <c r="V136" s="92"/>
      <c r="W136" s="93"/>
      <c r="X136" s="99"/>
    </row>
    <row r="137" spans="1:24" x14ac:dyDescent="0.2">
      <c r="A137" s="95"/>
      <c r="B137" s="245"/>
      <c r="C137" s="95"/>
      <c r="D137" s="90"/>
      <c r="E137" s="95"/>
      <c r="F137" s="96"/>
      <c r="G137" s="96"/>
      <c r="H137" s="96"/>
      <c r="I137" s="96"/>
      <c r="J137" s="96"/>
      <c r="K137" s="100"/>
      <c r="L137" s="100"/>
      <c r="M137" s="100"/>
      <c r="N137" s="100"/>
      <c r="O137" s="100"/>
      <c r="P137" s="100"/>
      <c r="Q137" s="100"/>
      <c r="R137" s="100"/>
      <c r="S137" s="100"/>
      <c r="T137" s="100"/>
      <c r="U137" s="100"/>
      <c r="V137" s="92"/>
      <c r="W137" s="93"/>
      <c r="X137" s="99"/>
    </row>
    <row r="138" spans="1:24" x14ac:dyDescent="0.2">
      <c r="A138" s="95"/>
      <c r="B138" s="245"/>
      <c r="C138" s="95"/>
      <c r="D138" s="90"/>
      <c r="E138" s="95"/>
      <c r="F138" s="96"/>
      <c r="G138" s="96"/>
      <c r="H138" s="96"/>
      <c r="I138" s="96"/>
      <c r="J138" s="96"/>
      <c r="K138" s="100"/>
      <c r="L138" s="100"/>
      <c r="M138" s="100"/>
      <c r="N138" s="100"/>
      <c r="O138" s="100"/>
      <c r="P138" s="100"/>
      <c r="Q138" s="100"/>
      <c r="R138" s="100"/>
      <c r="S138" s="100"/>
      <c r="T138" s="100"/>
      <c r="U138" s="100"/>
      <c r="V138" s="92"/>
      <c r="W138" s="93"/>
      <c r="X138" s="99"/>
    </row>
    <row r="139" spans="1:24" x14ac:dyDescent="0.2">
      <c r="A139" s="95"/>
      <c r="B139" s="245"/>
      <c r="C139" s="95"/>
      <c r="D139" s="90"/>
      <c r="E139" s="95"/>
      <c r="F139" s="96"/>
      <c r="G139" s="96"/>
      <c r="H139" s="96"/>
      <c r="I139" s="96"/>
      <c r="J139" s="96"/>
      <c r="K139" s="100"/>
      <c r="L139" s="100"/>
      <c r="M139" s="100"/>
      <c r="N139" s="100"/>
      <c r="O139" s="100"/>
      <c r="P139" s="100"/>
      <c r="Q139" s="100"/>
      <c r="R139" s="100"/>
      <c r="S139" s="100"/>
      <c r="T139" s="100"/>
      <c r="U139" s="100"/>
      <c r="V139" s="92"/>
      <c r="W139" s="93"/>
      <c r="X139" s="99"/>
    </row>
    <row r="140" spans="1:24" x14ac:dyDescent="0.2">
      <c r="A140" s="95"/>
      <c r="B140" s="245"/>
      <c r="C140" s="95"/>
      <c r="D140" s="90"/>
      <c r="E140" s="95"/>
      <c r="F140" s="96"/>
      <c r="G140" s="96"/>
      <c r="H140" s="96"/>
      <c r="I140" s="96"/>
      <c r="J140" s="96"/>
      <c r="K140" s="100"/>
      <c r="L140" s="100"/>
      <c r="M140" s="100"/>
      <c r="N140" s="100"/>
      <c r="O140" s="100"/>
      <c r="P140" s="100"/>
      <c r="Q140" s="100"/>
      <c r="R140" s="100"/>
      <c r="S140" s="100"/>
      <c r="T140" s="100"/>
      <c r="U140" s="100"/>
      <c r="V140" s="92"/>
      <c r="W140" s="93"/>
      <c r="X140" s="99"/>
    </row>
    <row r="141" spans="1:24" x14ac:dyDescent="0.2">
      <c r="A141" s="95"/>
      <c r="B141" s="245"/>
      <c r="C141" s="95"/>
      <c r="D141" s="90"/>
      <c r="E141" s="95"/>
      <c r="F141" s="96"/>
      <c r="G141" s="96"/>
      <c r="H141" s="96"/>
      <c r="I141" s="96"/>
      <c r="J141" s="96"/>
      <c r="K141" s="100"/>
      <c r="L141" s="100"/>
      <c r="M141" s="100"/>
      <c r="N141" s="100"/>
      <c r="O141" s="100"/>
      <c r="P141" s="100"/>
      <c r="Q141" s="100"/>
      <c r="R141" s="100"/>
      <c r="S141" s="100"/>
      <c r="T141" s="100"/>
      <c r="U141" s="100"/>
      <c r="V141" s="92"/>
      <c r="W141" s="93"/>
      <c r="X141" s="99"/>
    </row>
    <row r="142" spans="1:24" x14ac:dyDescent="0.2">
      <c r="A142" s="95"/>
      <c r="B142" s="245"/>
      <c r="C142" s="95"/>
      <c r="D142" s="90"/>
      <c r="E142" s="95"/>
      <c r="F142" s="96"/>
      <c r="G142" s="96"/>
      <c r="H142" s="96"/>
      <c r="I142" s="96"/>
      <c r="J142" s="96"/>
      <c r="K142" s="100"/>
      <c r="L142" s="100"/>
      <c r="M142" s="100"/>
      <c r="N142" s="100"/>
      <c r="O142" s="100"/>
      <c r="P142" s="100"/>
      <c r="Q142" s="100"/>
      <c r="R142" s="100"/>
      <c r="S142" s="100"/>
      <c r="T142" s="100"/>
      <c r="U142" s="100"/>
      <c r="V142" s="92"/>
      <c r="W142" s="93"/>
      <c r="X142" s="99"/>
    </row>
    <row r="143" spans="1:24" x14ac:dyDescent="0.2">
      <c r="A143" s="95"/>
      <c r="B143" s="245"/>
      <c r="C143" s="95"/>
      <c r="D143" s="90"/>
      <c r="E143" s="95"/>
      <c r="F143" s="96"/>
      <c r="G143" s="96"/>
      <c r="H143" s="96"/>
      <c r="I143" s="96"/>
      <c r="J143" s="96"/>
      <c r="K143" s="100"/>
      <c r="L143" s="100"/>
      <c r="M143" s="100"/>
      <c r="N143" s="100"/>
      <c r="O143" s="100"/>
      <c r="P143" s="100"/>
      <c r="Q143" s="100"/>
      <c r="R143" s="100"/>
      <c r="S143" s="100"/>
      <c r="T143" s="100"/>
      <c r="U143" s="100"/>
      <c r="V143" s="92"/>
      <c r="W143" s="93"/>
      <c r="X143" s="99"/>
    </row>
    <row r="144" spans="1:24" x14ac:dyDescent="0.2">
      <c r="A144" s="95"/>
      <c r="B144" s="245"/>
      <c r="C144" s="95"/>
      <c r="D144" s="90"/>
      <c r="E144" s="95"/>
      <c r="F144" s="96"/>
      <c r="G144" s="96"/>
      <c r="H144" s="96"/>
      <c r="I144" s="96"/>
      <c r="J144" s="96"/>
      <c r="K144" s="100"/>
      <c r="L144" s="100"/>
      <c r="M144" s="100"/>
      <c r="N144" s="100"/>
      <c r="O144" s="100"/>
      <c r="P144" s="100"/>
      <c r="Q144" s="100"/>
      <c r="R144" s="100"/>
      <c r="S144" s="100"/>
      <c r="T144" s="100"/>
      <c r="U144" s="100"/>
      <c r="V144" s="92"/>
      <c r="W144" s="93"/>
      <c r="X144" s="99"/>
    </row>
    <row r="145" spans="1:24" x14ac:dyDescent="0.2">
      <c r="A145" s="95"/>
      <c r="B145" s="245"/>
      <c r="C145" s="95"/>
      <c r="D145" s="90"/>
      <c r="E145" s="95"/>
      <c r="F145" s="96"/>
      <c r="G145" s="96"/>
      <c r="H145" s="96"/>
      <c r="I145" s="96"/>
      <c r="J145" s="96"/>
      <c r="K145" s="100"/>
      <c r="L145" s="100"/>
      <c r="M145" s="100"/>
      <c r="N145" s="100"/>
      <c r="O145" s="100"/>
      <c r="P145" s="100"/>
      <c r="Q145" s="100"/>
      <c r="R145" s="100"/>
      <c r="S145" s="100"/>
      <c r="T145" s="100"/>
      <c r="U145" s="100"/>
      <c r="V145" s="92"/>
      <c r="W145" s="93"/>
      <c r="X145" s="99"/>
    </row>
    <row r="146" spans="1:24" x14ac:dyDescent="0.2">
      <c r="A146" s="95"/>
      <c r="B146" s="245"/>
      <c r="C146" s="95"/>
      <c r="D146" s="90"/>
      <c r="E146" s="95"/>
      <c r="F146" s="96"/>
      <c r="G146" s="96"/>
      <c r="H146" s="96"/>
      <c r="I146" s="96"/>
      <c r="J146" s="96"/>
      <c r="K146" s="100"/>
      <c r="L146" s="100"/>
      <c r="M146" s="100"/>
      <c r="N146" s="100"/>
      <c r="O146" s="100"/>
      <c r="P146" s="100"/>
      <c r="Q146" s="100"/>
      <c r="R146" s="100"/>
      <c r="S146" s="100"/>
      <c r="T146" s="100"/>
      <c r="U146" s="100"/>
      <c r="V146" s="92"/>
      <c r="W146" s="93"/>
      <c r="X146" s="99"/>
    </row>
    <row r="147" spans="1:24" x14ac:dyDescent="0.2">
      <c r="A147" s="95"/>
      <c r="B147" s="245"/>
      <c r="C147" s="95"/>
      <c r="D147" s="90"/>
      <c r="E147" s="95"/>
      <c r="F147" s="96"/>
      <c r="G147" s="96"/>
      <c r="H147" s="96"/>
      <c r="I147" s="96"/>
      <c r="J147" s="96"/>
      <c r="K147" s="100"/>
      <c r="L147" s="100"/>
      <c r="M147" s="100"/>
      <c r="N147" s="100"/>
      <c r="O147" s="100"/>
      <c r="P147" s="100"/>
      <c r="Q147" s="100"/>
      <c r="R147" s="100"/>
      <c r="S147" s="100"/>
      <c r="T147" s="100"/>
      <c r="U147" s="100"/>
      <c r="V147" s="92"/>
      <c r="W147" s="93"/>
      <c r="X147" s="99"/>
    </row>
    <row r="148" spans="1:24" x14ac:dyDescent="0.2">
      <c r="A148" s="95"/>
      <c r="B148" s="245"/>
      <c r="C148" s="95"/>
      <c r="D148" s="90"/>
      <c r="E148" s="95"/>
      <c r="F148" s="96"/>
      <c r="G148" s="96"/>
      <c r="H148" s="96"/>
      <c r="I148" s="96"/>
      <c r="J148" s="96"/>
      <c r="K148" s="100"/>
      <c r="L148" s="100"/>
      <c r="M148" s="100"/>
      <c r="N148" s="100"/>
      <c r="O148" s="100"/>
      <c r="P148" s="100"/>
      <c r="Q148" s="100"/>
      <c r="R148" s="100"/>
      <c r="S148" s="100"/>
      <c r="T148" s="100"/>
      <c r="U148" s="100"/>
      <c r="V148" s="92"/>
      <c r="W148" s="93"/>
      <c r="X148" s="99"/>
    </row>
    <row r="149" spans="1:24" x14ac:dyDescent="0.2">
      <c r="A149" s="95"/>
      <c r="B149" s="245"/>
      <c r="C149" s="95"/>
      <c r="D149" s="90"/>
      <c r="E149" s="95"/>
      <c r="F149" s="96"/>
      <c r="G149" s="96"/>
      <c r="H149" s="96"/>
      <c r="I149" s="96"/>
      <c r="J149" s="96"/>
      <c r="K149" s="100"/>
      <c r="L149" s="100"/>
      <c r="M149" s="100"/>
      <c r="N149" s="100"/>
      <c r="O149" s="100"/>
      <c r="P149" s="100"/>
      <c r="Q149" s="100"/>
      <c r="R149" s="100"/>
      <c r="S149" s="100"/>
      <c r="T149" s="100"/>
      <c r="U149" s="100"/>
      <c r="V149" s="92"/>
      <c r="W149" s="93"/>
      <c r="X149" s="99"/>
    </row>
    <row r="150" spans="1:24" x14ac:dyDescent="0.2">
      <c r="A150" s="95"/>
      <c r="B150" s="245"/>
      <c r="C150" s="95"/>
      <c r="D150" s="90"/>
      <c r="E150" s="95"/>
      <c r="F150" s="96"/>
      <c r="G150" s="96"/>
      <c r="H150" s="96"/>
      <c r="I150" s="96"/>
      <c r="J150" s="96"/>
      <c r="K150" s="100"/>
      <c r="L150" s="100"/>
      <c r="M150" s="100"/>
      <c r="N150" s="100"/>
      <c r="O150" s="100"/>
      <c r="P150" s="100"/>
      <c r="Q150" s="100"/>
      <c r="R150" s="100"/>
      <c r="S150" s="100"/>
      <c r="T150" s="100"/>
      <c r="U150" s="100"/>
      <c r="V150" s="92"/>
      <c r="W150" s="93"/>
      <c r="X150" s="99"/>
    </row>
    <row r="151" spans="1:24" x14ac:dyDescent="0.2">
      <c r="A151" s="95"/>
      <c r="B151" s="245"/>
      <c r="C151" s="95"/>
      <c r="D151" s="90"/>
      <c r="E151" s="95"/>
      <c r="F151" s="96"/>
      <c r="G151" s="96"/>
      <c r="H151" s="96"/>
      <c r="I151" s="96"/>
      <c r="J151" s="96"/>
      <c r="K151" s="100"/>
      <c r="L151" s="100"/>
      <c r="M151" s="100"/>
      <c r="N151" s="100"/>
      <c r="O151" s="100"/>
      <c r="P151" s="100"/>
      <c r="Q151" s="100"/>
      <c r="R151" s="100"/>
      <c r="S151" s="100"/>
      <c r="T151" s="100"/>
      <c r="U151" s="100"/>
      <c r="V151" s="92"/>
      <c r="W151" s="93"/>
      <c r="X151" s="99"/>
    </row>
    <row r="152" spans="1:24" x14ac:dyDescent="0.2">
      <c r="A152" s="95"/>
      <c r="B152" s="245"/>
      <c r="C152" s="95"/>
      <c r="D152" s="90"/>
      <c r="E152" s="95"/>
      <c r="F152" s="96"/>
      <c r="G152" s="96"/>
      <c r="H152" s="96"/>
      <c r="I152" s="96"/>
      <c r="J152" s="96"/>
      <c r="K152" s="100"/>
      <c r="L152" s="100"/>
      <c r="M152" s="100"/>
      <c r="N152" s="100"/>
      <c r="O152" s="100"/>
      <c r="P152" s="100"/>
      <c r="Q152" s="100"/>
      <c r="R152" s="100"/>
      <c r="S152" s="100"/>
      <c r="T152" s="100"/>
      <c r="U152" s="100"/>
      <c r="V152" s="92"/>
      <c r="W152" s="93"/>
      <c r="X152" s="99"/>
    </row>
    <row r="153" spans="1:24" x14ac:dyDescent="0.2">
      <c r="A153" s="95"/>
      <c r="B153" s="245"/>
      <c r="C153" s="95"/>
      <c r="D153" s="90"/>
      <c r="E153" s="95"/>
      <c r="F153" s="96"/>
      <c r="G153" s="96"/>
      <c r="H153" s="96"/>
      <c r="I153" s="96"/>
      <c r="J153" s="96"/>
      <c r="K153" s="100"/>
      <c r="L153" s="100"/>
      <c r="M153" s="100"/>
      <c r="N153" s="100"/>
      <c r="O153" s="100"/>
      <c r="P153" s="100"/>
      <c r="Q153" s="100"/>
      <c r="R153" s="100"/>
      <c r="S153" s="100"/>
      <c r="T153" s="100"/>
      <c r="U153" s="100"/>
      <c r="V153" s="92"/>
      <c r="W153" s="93"/>
      <c r="X153" s="99"/>
    </row>
    <row r="154" spans="1:24" x14ac:dyDescent="0.2">
      <c r="A154" s="95"/>
      <c r="B154" s="245"/>
      <c r="C154" s="95"/>
      <c r="D154" s="90"/>
      <c r="E154" s="95"/>
      <c r="F154" s="96"/>
      <c r="G154" s="96"/>
      <c r="H154" s="96"/>
      <c r="I154" s="96"/>
      <c r="J154" s="96"/>
      <c r="K154" s="100"/>
      <c r="L154" s="100"/>
      <c r="M154" s="100"/>
      <c r="N154" s="100"/>
      <c r="O154" s="100"/>
      <c r="P154" s="100"/>
      <c r="Q154" s="100"/>
      <c r="R154" s="100"/>
      <c r="S154" s="100"/>
      <c r="T154" s="100"/>
      <c r="U154" s="100"/>
      <c r="V154" s="92"/>
      <c r="W154" s="93"/>
      <c r="X154" s="99"/>
    </row>
    <row r="155" spans="1:24" x14ac:dyDescent="0.2">
      <c r="A155" s="95"/>
      <c r="B155" s="245"/>
      <c r="C155" s="95"/>
      <c r="D155" s="90"/>
      <c r="E155" s="95"/>
      <c r="F155" s="96"/>
      <c r="G155" s="96"/>
      <c r="H155" s="96"/>
      <c r="I155" s="96"/>
      <c r="J155" s="96"/>
      <c r="K155" s="100"/>
      <c r="L155" s="100"/>
      <c r="M155" s="100"/>
      <c r="N155" s="100"/>
      <c r="O155" s="100"/>
      <c r="P155" s="100"/>
      <c r="Q155" s="100"/>
      <c r="R155" s="100"/>
      <c r="S155" s="100"/>
      <c r="T155" s="100"/>
      <c r="U155" s="100"/>
      <c r="V155" s="92"/>
      <c r="W155" s="93"/>
      <c r="X155" s="99"/>
    </row>
    <row r="156" spans="1:24" x14ac:dyDescent="0.2">
      <c r="A156" s="95"/>
      <c r="B156" s="245"/>
      <c r="C156" s="95"/>
      <c r="D156" s="90"/>
      <c r="E156" s="95"/>
      <c r="F156" s="96"/>
      <c r="G156" s="96"/>
      <c r="H156" s="96"/>
      <c r="I156" s="96"/>
      <c r="J156" s="96"/>
      <c r="K156" s="100"/>
      <c r="L156" s="100"/>
      <c r="M156" s="100"/>
      <c r="N156" s="100"/>
      <c r="O156" s="100"/>
      <c r="P156" s="100"/>
      <c r="Q156" s="100"/>
      <c r="R156" s="100"/>
      <c r="S156" s="100"/>
      <c r="T156" s="100"/>
      <c r="U156" s="100"/>
      <c r="V156" s="92"/>
      <c r="W156" s="93"/>
      <c r="X156" s="99"/>
    </row>
    <row r="157" spans="1:24" x14ac:dyDescent="0.2">
      <c r="A157" s="95"/>
      <c r="B157" s="245"/>
      <c r="C157" s="95"/>
      <c r="D157" s="90"/>
      <c r="E157" s="95"/>
      <c r="F157" s="96"/>
      <c r="G157" s="96"/>
      <c r="H157" s="96"/>
      <c r="I157" s="96"/>
      <c r="J157" s="96"/>
      <c r="K157" s="100"/>
      <c r="L157" s="100"/>
      <c r="M157" s="100"/>
      <c r="N157" s="100"/>
      <c r="O157" s="100"/>
      <c r="P157" s="100"/>
      <c r="Q157" s="100"/>
      <c r="R157" s="100"/>
      <c r="S157" s="100"/>
      <c r="T157" s="100"/>
      <c r="U157" s="100"/>
      <c r="V157" s="92"/>
      <c r="W157" s="93"/>
      <c r="X157" s="99"/>
    </row>
    <row r="158" spans="1:24" x14ac:dyDescent="0.2">
      <c r="A158" s="95"/>
      <c r="B158" s="245"/>
      <c r="C158" s="95"/>
      <c r="D158" s="90"/>
      <c r="E158" s="95"/>
      <c r="F158" s="96"/>
      <c r="G158" s="96"/>
      <c r="H158" s="96"/>
      <c r="I158" s="96"/>
      <c r="J158" s="96"/>
      <c r="K158" s="100"/>
      <c r="L158" s="100"/>
      <c r="M158" s="100"/>
      <c r="N158" s="100"/>
      <c r="O158" s="100"/>
      <c r="P158" s="100"/>
      <c r="Q158" s="100"/>
      <c r="R158" s="100"/>
      <c r="S158" s="100"/>
      <c r="T158" s="100"/>
      <c r="U158" s="100"/>
      <c r="V158" s="92"/>
      <c r="W158" s="93"/>
      <c r="X158" s="99"/>
    </row>
    <row r="159" spans="1:24" x14ac:dyDescent="0.2">
      <c r="A159" s="95"/>
      <c r="B159" s="245"/>
      <c r="C159" s="95"/>
      <c r="D159" s="90"/>
      <c r="E159" s="95"/>
      <c r="F159" s="96"/>
      <c r="G159" s="96"/>
      <c r="H159" s="96"/>
      <c r="I159" s="96"/>
      <c r="J159" s="96"/>
      <c r="K159" s="100"/>
      <c r="L159" s="100"/>
      <c r="M159" s="100"/>
      <c r="N159" s="100"/>
      <c r="O159" s="100"/>
      <c r="P159" s="100"/>
      <c r="Q159" s="100"/>
      <c r="R159" s="100"/>
      <c r="S159" s="100"/>
      <c r="T159" s="100"/>
      <c r="U159" s="100"/>
      <c r="V159" s="92"/>
      <c r="W159" s="93"/>
      <c r="X159" s="99"/>
    </row>
    <row r="160" spans="1:24" x14ac:dyDescent="0.2">
      <c r="A160" s="95"/>
      <c r="B160" s="245"/>
      <c r="C160" s="95"/>
      <c r="D160" s="90"/>
      <c r="E160" s="95"/>
      <c r="F160" s="96"/>
      <c r="G160" s="96"/>
      <c r="H160" s="96"/>
      <c r="I160" s="96"/>
      <c r="J160" s="96"/>
      <c r="K160" s="100"/>
      <c r="L160" s="100"/>
      <c r="M160" s="100"/>
      <c r="N160" s="100"/>
      <c r="O160" s="100"/>
      <c r="P160" s="100"/>
      <c r="Q160" s="100"/>
      <c r="R160" s="100"/>
      <c r="S160" s="100"/>
      <c r="T160" s="100"/>
      <c r="U160" s="100"/>
      <c r="V160" s="92"/>
      <c r="W160" s="93"/>
      <c r="X160" s="99"/>
    </row>
    <row r="161" spans="1:24" x14ac:dyDescent="0.2">
      <c r="A161" s="95"/>
      <c r="B161" s="245"/>
      <c r="C161" s="95"/>
      <c r="D161" s="90"/>
      <c r="E161" s="95"/>
      <c r="F161" s="96"/>
      <c r="G161" s="96"/>
      <c r="H161" s="96"/>
      <c r="I161" s="96"/>
      <c r="J161" s="96"/>
      <c r="K161" s="100"/>
      <c r="L161" s="100"/>
      <c r="M161" s="100"/>
      <c r="N161" s="100"/>
      <c r="O161" s="100"/>
      <c r="P161" s="100"/>
      <c r="Q161" s="100"/>
      <c r="R161" s="100"/>
      <c r="S161" s="100"/>
      <c r="T161" s="100"/>
      <c r="U161" s="100"/>
      <c r="V161" s="92"/>
      <c r="W161" s="93"/>
      <c r="X161" s="99"/>
    </row>
    <row r="162" spans="1:24" x14ac:dyDescent="0.2">
      <c r="A162" s="95"/>
      <c r="B162" s="245"/>
      <c r="C162" s="95"/>
      <c r="D162" s="90"/>
      <c r="E162" s="95"/>
      <c r="F162" s="96"/>
      <c r="G162" s="96"/>
      <c r="H162" s="96"/>
      <c r="I162" s="96"/>
      <c r="J162" s="96"/>
      <c r="K162" s="100"/>
      <c r="L162" s="100"/>
      <c r="M162" s="100"/>
      <c r="N162" s="100"/>
      <c r="O162" s="100"/>
      <c r="P162" s="100"/>
      <c r="Q162" s="100"/>
      <c r="R162" s="100"/>
      <c r="S162" s="100"/>
      <c r="T162" s="100"/>
      <c r="U162" s="100"/>
      <c r="V162" s="92"/>
      <c r="W162" s="93"/>
      <c r="X162" s="99"/>
    </row>
    <row r="163" spans="1:24" x14ac:dyDescent="0.2">
      <c r="A163" s="95"/>
      <c r="B163" s="245"/>
      <c r="C163" s="95"/>
      <c r="D163" s="90"/>
      <c r="E163" s="95"/>
      <c r="F163" s="96"/>
      <c r="G163" s="96"/>
      <c r="H163" s="96"/>
      <c r="I163" s="96"/>
      <c r="J163" s="96"/>
      <c r="K163" s="100"/>
      <c r="L163" s="100"/>
      <c r="M163" s="100"/>
      <c r="N163" s="100"/>
      <c r="O163" s="100"/>
      <c r="P163" s="100"/>
      <c r="Q163" s="100"/>
      <c r="R163" s="100"/>
      <c r="S163" s="100"/>
      <c r="T163" s="100"/>
      <c r="U163" s="100"/>
      <c r="V163" s="92"/>
      <c r="W163" s="93"/>
      <c r="X163" s="99"/>
    </row>
    <row r="164" spans="1:24" x14ac:dyDescent="0.2">
      <c r="A164" s="95"/>
      <c r="B164" s="245"/>
      <c r="C164" s="95"/>
      <c r="D164" s="90"/>
      <c r="E164" s="95"/>
      <c r="F164" s="96"/>
      <c r="G164" s="96"/>
      <c r="H164" s="96"/>
      <c r="I164" s="96"/>
      <c r="J164" s="96"/>
      <c r="K164" s="100"/>
      <c r="L164" s="100"/>
      <c r="M164" s="100"/>
      <c r="N164" s="100"/>
      <c r="O164" s="100"/>
      <c r="P164" s="100"/>
      <c r="Q164" s="100"/>
      <c r="R164" s="100"/>
      <c r="S164" s="100"/>
      <c r="T164" s="100"/>
      <c r="U164" s="100"/>
      <c r="V164" s="92"/>
      <c r="W164" s="93"/>
      <c r="X164" s="99"/>
    </row>
    <row r="165" spans="1:24" x14ac:dyDescent="0.2">
      <c r="A165" s="95"/>
      <c r="B165" s="245"/>
      <c r="C165" s="95"/>
      <c r="D165" s="90"/>
      <c r="E165" s="95"/>
      <c r="F165" s="96"/>
      <c r="G165" s="96"/>
      <c r="H165" s="96"/>
      <c r="I165" s="96"/>
      <c r="J165" s="96"/>
      <c r="K165" s="100"/>
      <c r="L165" s="100"/>
      <c r="M165" s="100"/>
      <c r="N165" s="100"/>
      <c r="O165" s="100"/>
      <c r="P165" s="100"/>
      <c r="Q165" s="100"/>
      <c r="R165" s="100"/>
      <c r="S165" s="100"/>
      <c r="T165" s="100"/>
      <c r="U165" s="100"/>
      <c r="V165" s="92"/>
      <c r="W165" s="93"/>
      <c r="X165" s="101"/>
    </row>
    <row r="166" spans="1:24" x14ac:dyDescent="0.2">
      <c r="A166" s="95"/>
      <c r="B166" s="245"/>
      <c r="C166" s="95"/>
      <c r="D166" s="90"/>
      <c r="E166" s="95"/>
      <c r="F166" s="96"/>
      <c r="G166" s="96"/>
      <c r="H166" s="96"/>
      <c r="I166" s="96"/>
      <c r="J166" s="96"/>
      <c r="K166" s="100"/>
      <c r="L166" s="100"/>
      <c r="M166" s="100"/>
      <c r="N166" s="100"/>
      <c r="O166" s="100"/>
      <c r="P166" s="100"/>
      <c r="Q166" s="100"/>
      <c r="R166" s="100"/>
      <c r="S166" s="100"/>
      <c r="T166" s="100"/>
      <c r="U166" s="100"/>
      <c r="V166" s="92"/>
      <c r="W166" s="93"/>
      <c r="X166" s="101"/>
    </row>
    <row r="167" spans="1:24" x14ac:dyDescent="0.2">
      <c r="A167" s="95"/>
      <c r="B167" s="245"/>
      <c r="C167" s="95"/>
      <c r="D167" s="90"/>
      <c r="E167" s="95"/>
      <c r="F167" s="96"/>
      <c r="G167" s="96"/>
      <c r="H167" s="96"/>
      <c r="I167" s="96"/>
      <c r="J167" s="96"/>
      <c r="K167" s="100"/>
      <c r="L167" s="100"/>
      <c r="M167" s="100"/>
      <c r="N167" s="100"/>
      <c r="O167" s="100"/>
      <c r="P167" s="100"/>
      <c r="Q167" s="100"/>
      <c r="R167" s="100"/>
      <c r="S167" s="100"/>
      <c r="T167" s="100"/>
      <c r="U167" s="100"/>
      <c r="V167" s="92"/>
      <c r="W167" s="93"/>
      <c r="X167" s="101"/>
    </row>
    <row r="168" spans="1:24" x14ac:dyDescent="0.2">
      <c r="A168" s="95"/>
      <c r="B168" s="245"/>
      <c r="C168" s="95"/>
      <c r="D168" s="90"/>
      <c r="E168" s="95"/>
      <c r="F168" s="96"/>
      <c r="G168" s="96"/>
      <c r="H168" s="96"/>
      <c r="I168" s="96"/>
      <c r="J168" s="96"/>
      <c r="K168" s="100"/>
      <c r="L168" s="100"/>
      <c r="M168" s="100"/>
      <c r="N168" s="100"/>
      <c r="O168" s="100"/>
      <c r="P168" s="100"/>
      <c r="Q168" s="100"/>
      <c r="R168" s="100"/>
      <c r="S168" s="100"/>
      <c r="T168" s="100"/>
      <c r="U168" s="100"/>
      <c r="V168" s="92"/>
      <c r="W168" s="93"/>
      <c r="X168" s="101"/>
    </row>
    <row r="169" spans="1:24" x14ac:dyDescent="0.2">
      <c r="A169" s="95"/>
      <c r="B169" s="245"/>
      <c r="C169" s="95"/>
      <c r="D169" s="90"/>
      <c r="E169" s="95"/>
      <c r="F169" s="96"/>
      <c r="G169" s="96"/>
      <c r="H169" s="96"/>
      <c r="I169" s="96"/>
      <c r="J169" s="96"/>
      <c r="K169" s="100"/>
      <c r="L169" s="100"/>
      <c r="M169" s="100"/>
      <c r="N169" s="100"/>
      <c r="O169" s="100"/>
      <c r="P169" s="100"/>
      <c r="Q169" s="100"/>
      <c r="R169" s="100"/>
      <c r="S169" s="100"/>
      <c r="T169" s="100"/>
      <c r="U169" s="100"/>
      <c r="V169" s="92"/>
      <c r="W169" s="93"/>
      <c r="X169" s="101"/>
    </row>
    <row r="170" spans="1:24" x14ac:dyDescent="0.2">
      <c r="A170" s="95"/>
      <c r="B170" s="245"/>
      <c r="C170" s="95"/>
      <c r="D170" s="90"/>
      <c r="E170" s="95"/>
      <c r="F170" s="96"/>
      <c r="G170" s="96"/>
      <c r="H170" s="96"/>
      <c r="I170" s="96"/>
      <c r="J170" s="96"/>
      <c r="K170" s="100"/>
      <c r="L170" s="100"/>
      <c r="M170" s="100"/>
      <c r="N170" s="100"/>
      <c r="O170" s="100"/>
      <c r="P170" s="100"/>
      <c r="Q170" s="100"/>
      <c r="R170" s="100"/>
      <c r="S170" s="100"/>
      <c r="T170" s="100"/>
      <c r="U170" s="100"/>
      <c r="V170" s="92"/>
      <c r="W170" s="93"/>
      <c r="X170" s="101"/>
    </row>
    <row r="171" spans="1:24" x14ac:dyDescent="0.2">
      <c r="A171" s="95"/>
      <c r="B171" s="245"/>
      <c r="C171" s="95"/>
      <c r="D171" s="90"/>
      <c r="E171" s="95"/>
      <c r="F171" s="96"/>
      <c r="G171" s="96"/>
      <c r="H171" s="96"/>
      <c r="I171" s="96"/>
      <c r="J171" s="96"/>
      <c r="K171" s="100"/>
      <c r="L171" s="100"/>
      <c r="M171" s="100"/>
      <c r="N171" s="100"/>
      <c r="O171" s="100"/>
      <c r="P171" s="100"/>
      <c r="Q171" s="100"/>
      <c r="R171" s="100"/>
      <c r="S171" s="100"/>
      <c r="T171" s="100"/>
      <c r="U171" s="100"/>
      <c r="V171" s="92"/>
      <c r="W171" s="93"/>
      <c r="X171" s="101"/>
    </row>
    <row r="172" spans="1:24" x14ac:dyDescent="0.2">
      <c r="A172" s="95"/>
      <c r="B172" s="245"/>
      <c r="C172" s="95"/>
      <c r="D172" s="90"/>
      <c r="E172" s="95"/>
      <c r="F172" s="96"/>
      <c r="G172" s="96"/>
      <c r="H172" s="96"/>
      <c r="I172" s="96"/>
      <c r="J172" s="96"/>
      <c r="K172" s="100"/>
      <c r="L172" s="100"/>
      <c r="M172" s="100"/>
      <c r="N172" s="100"/>
      <c r="O172" s="100"/>
      <c r="P172" s="100"/>
      <c r="Q172" s="100"/>
      <c r="R172" s="100"/>
      <c r="S172" s="100"/>
      <c r="T172" s="100"/>
      <c r="U172" s="100"/>
      <c r="V172" s="92"/>
      <c r="W172" s="93"/>
      <c r="X172" s="101"/>
    </row>
    <row r="173" spans="1:24" x14ac:dyDescent="0.2">
      <c r="A173" s="95"/>
      <c r="B173" s="245"/>
      <c r="C173" s="95"/>
      <c r="D173" s="90"/>
      <c r="E173" s="95"/>
      <c r="F173" s="96"/>
      <c r="G173" s="96"/>
      <c r="H173" s="96"/>
      <c r="I173" s="96"/>
      <c r="J173" s="96"/>
      <c r="K173" s="100"/>
      <c r="L173" s="100"/>
      <c r="M173" s="100"/>
      <c r="N173" s="100"/>
      <c r="O173" s="100"/>
      <c r="P173" s="100"/>
      <c r="Q173" s="100"/>
      <c r="R173" s="100"/>
      <c r="S173" s="100"/>
      <c r="T173" s="100"/>
      <c r="U173" s="100"/>
      <c r="V173" s="92"/>
      <c r="W173" s="93"/>
      <c r="X173" s="101"/>
    </row>
    <row r="174" spans="1:24" x14ac:dyDescent="0.2">
      <c r="A174" s="95"/>
      <c r="B174" s="245"/>
      <c r="C174" s="95"/>
      <c r="D174" s="90"/>
      <c r="E174" s="95"/>
      <c r="F174" s="96"/>
      <c r="G174" s="96"/>
      <c r="H174" s="96"/>
      <c r="I174" s="96"/>
      <c r="J174" s="96"/>
      <c r="K174" s="100"/>
      <c r="L174" s="100"/>
      <c r="M174" s="100"/>
      <c r="N174" s="100"/>
      <c r="O174" s="100"/>
      <c r="P174" s="100"/>
      <c r="Q174" s="100"/>
      <c r="R174" s="100"/>
      <c r="S174" s="100"/>
      <c r="T174" s="100"/>
      <c r="U174" s="100"/>
      <c r="V174" s="92"/>
      <c r="W174" s="93"/>
      <c r="X174" s="101"/>
    </row>
    <row r="175" spans="1:24" x14ac:dyDescent="0.2">
      <c r="A175" s="95"/>
      <c r="B175" s="245"/>
      <c r="C175" s="95"/>
      <c r="D175" s="90"/>
      <c r="E175" s="95"/>
      <c r="F175" s="96"/>
      <c r="G175" s="96"/>
      <c r="H175" s="96"/>
      <c r="I175" s="96"/>
      <c r="J175" s="96"/>
      <c r="K175" s="100"/>
      <c r="L175" s="100"/>
      <c r="M175" s="100"/>
      <c r="N175" s="100"/>
      <c r="O175" s="100"/>
      <c r="P175" s="100"/>
      <c r="Q175" s="100"/>
      <c r="R175" s="100"/>
      <c r="S175" s="100"/>
      <c r="T175" s="100"/>
      <c r="U175" s="100"/>
      <c r="V175" s="92"/>
      <c r="W175" s="93"/>
      <c r="X175" s="101"/>
    </row>
    <row r="176" spans="1:24" x14ac:dyDescent="0.2">
      <c r="A176" s="95"/>
      <c r="B176" s="245"/>
      <c r="C176" s="95"/>
      <c r="D176" s="90"/>
      <c r="E176" s="95"/>
      <c r="F176" s="96"/>
      <c r="G176" s="96"/>
      <c r="H176" s="96"/>
      <c r="I176" s="96"/>
      <c r="J176" s="96"/>
      <c r="K176" s="100"/>
      <c r="L176" s="100"/>
      <c r="M176" s="100"/>
      <c r="N176" s="100"/>
      <c r="O176" s="100"/>
      <c r="P176" s="100"/>
      <c r="Q176" s="100"/>
      <c r="R176" s="100"/>
      <c r="S176" s="100"/>
      <c r="T176" s="100"/>
      <c r="U176" s="100"/>
      <c r="V176" s="92"/>
      <c r="W176" s="93"/>
      <c r="X176" s="101"/>
    </row>
    <row r="177" spans="1:24" x14ac:dyDescent="0.2">
      <c r="A177" s="95"/>
      <c r="B177" s="245"/>
      <c r="C177" s="95"/>
      <c r="D177" s="90"/>
      <c r="E177" s="95"/>
      <c r="F177" s="96"/>
      <c r="G177" s="96"/>
      <c r="H177" s="96"/>
      <c r="I177" s="96"/>
      <c r="J177" s="96"/>
      <c r="K177" s="100"/>
      <c r="L177" s="100"/>
      <c r="M177" s="100"/>
      <c r="N177" s="100"/>
      <c r="O177" s="100"/>
      <c r="P177" s="100"/>
      <c r="Q177" s="100"/>
      <c r="R177" s="100"/>
      <c r="S177" s="100"/>
      <c r="T177" s="100"/>
      <c r="U177" s="100"/>
      <c r="V177" s="92"/>
      <c r="W177" s="93"/>
      <c r="X177" s="101"/>
    </row>
    <row r="178" spans="1:24" x14ac:dyDescent="0.2">
      <c r="A178" s="95"/>
      <c r="B178" s="245"/>
      <c r="C178" s="95"/>
      <c r="D178" s="90"/>
      <c r="E178" s="95"/>
      <c r="F178" s="96"/>
      <c r="G178" s="96"/>
      <c r="H178" s="96"/>
      <c r="I178" s="96"/>
      <c r="J178" s="96"/>
      <c r="K178" s="100"/>
      <c r="L178" s="100"/>
      <c r="M178" s="100"/>
      <c r="N178" s="100"/>
      <c r="O178" s="100"/>
      <c r="P178" s="100"/>
      <c r="Q178" s="100"/>
      <c r="R178" s="100"/>
      <c r="S178" s="100"/>
      <c r="T178" s="100"/>
      <c r="U178" s="100"/>
      <c r="V178" s="92"/>
      <c r="W178" s="93"/>
      <c r="X178" s="101"/>
    </row>
    <row r="179" spans="1:24" x14ac:dyDescent="0.2">
      <c r="A179" s="95"/>
      <c r="B179" s="245"/>
      <c r="C179" s="95"/>
      <c r="D179" s="90"/>
      <c r="E179" s="95"/>
      <c r="F179" s="96"/>
      <c r="G179" s="96"/>
      <c r="H179" s="96"/>
      <c r="I179" s="96"/>
      <c r="J179" s="96"/>
      <c r="K179" s="100"/>
      <c r="L179" s="100"/>
      <c r="M179" s="100"/>
      <c r="N179" s="100"/>
      <c r="O179" s="100"/>
      <c r="P179" s="100"/>
      <c r="Q179" s="100"/>
      <c r="R179" s="100"/>
      <c r="S179" s="100"/>
      <c r="T179" s="100"/>
      <c r="U179" s="100"/>
      <c r="V179" s="92"/>
      <c r="W179" s="93"/>
      <c r="X179" s="101"/>
    </row>
    <row r="180" spans="1:24" x14ac:dyDescent="0.2">
      <c r="A180" s="95"/>
      <c r="B180" s="245"/>
      <c r="C180" s="95"/>
      <c r="D180" s="90"/>
      <c r="E180" s="95"/>
      <c r="F180" s="96"/>
      <c r="G180" s="96"/>
      <c r="H180" s="96"/>
      <c r="I180" s="96"/>
      <c r="J180" s="96"/>
      <c r="K180" s="100"/>
      <c r="L180" s="100"/>
      <c r="M180" s="100"/>
      <c r="N180" s="100"/>
      <c r="O180" s="100"/>
      <c r="P180" s="100"/>
      <c r="Q180" s="100"/>
      <c r="R180" s="100"/>
      <c r="S180" s="100"/>
      <c r="T180" s="100"/>
      <c r="U180" s="100"/>
      <c r="V180" s="92"/>
      <c r="W180" s="93"/>
      <c r="X180" s="101"/>
    </row>
    <row r="181" spans="1:24" x14ac:dyDescent="0.2">
      <c r="A181" s="95"/>
      <c r="B181" s="245"/>
      <c r="C181" s="95"/>
      <c r="D181" s="90"/>
      <c r="E181" s="95"/>
      <c r="F181" s="96"/>
      <c r="G181" s="96"/>
      <c r="H181" s="96"/>
      <c r="I181" s="96"/>
      <c r="J181" s="96"/>
      <c r="K181" s="100"/>
      <c r="L181" s="100"/>
      <c r="M181" s="100"/>
      <c r="N181" s="100"/>
      <c r="O181" s="100"/>
      <c r="P181" s="100"/>
      <c r="Q181" s="100"/>
      <c r="R181" s="100"/>
      <c r="S181" s="100"/>
      <c r="T181" s="100"/>
      <c r="U181" s="100"/>
      <c r="V181" s="92"/>
      <c r="W181" s="93"/>
      <c r="X181" s="101"/>
    </row>
    <row r="182" spans="1:24" x14ac:dyDescent="0.2">
      <c r="A182" s="95"/>
      <c r="B182" s="245"/>
      <c r="C182" s="95"/>
      <c r="D182" s="90"/>
      <c r="E182" s="95"/>
      <c r="F182" s="96"/>
      <c r="G182" s="96"/>
      <c r="H182" s="96"/>
      <c r="I182" s="96"/>
      <c r="J182" s="96"/>
      <c r="K182" s="100"/>
      <c r="L182" s="100"/>
      <c r="M182" s="100"/>
      <c r="N182" s="100"/>
      <c r="O182" s="100"/>
      <c r="P182" s="100"/>
      <c r="Q182" s="100"/>
      <c r="R182" s="100"/>
      <c r="S182" s="100"/>
      <c r="T182" s="100"/>
      <c r="U182" s="100"/>
      <c r="V182" s="92"/>
      <c r="W182" s="93"/>
      <c r="X182" s="101"/>
    </row>
    <row r="183" spans="1:24" x14ac:dyDescent="0.2">
      <c r="A183" s="95"/>
      <c r="B183" s="245"/>
      <c r="C183" s="95"/>
      <c r="D183" s="90"/>
      <c r="E183" s="95"/>
      <c r="F183" s="96"/>
      <c r="G183" s="96"/>
      <c r="H183" s="96"/>
      <c r="I183" s="96"/>
      <c r="J183" s="96"/>
      <c r="K183" s="100"/>
      <c r="L183" s="100"/>
      <c r="M183" s="100"/>
      <c r="N183" s="100"/>
      <c r="O183" s="100"/>
      <c r="P183" s="100"/>
      <c r="Q183" s="100"/>
      <c r="R183" s="100"/>
      <c r="S183" s="100"/>
      <c r="T183" s="100"/>
      <c r="U183" s="100"/>
      <c r="V183" s="92"/>
      <c r="W183" s="93"/>
      <c r="X183" s="101"/>
    </row>
    <row r="184" spans="1:24" x14ac:dyDescent="0.2">
      <c r="A184" s="95"/>
      <c r="B184" s="245"/>
      <c r="C184" s="95"/>
      <c r="D184" s="90"/>
      <c r="E184" s="95"/>
      <c r="F184" s="96"/>
      <c r="G184" s="96"/>
      <c r="H184" s="96"/>
      <c r="I184" s="96"/>
      <c r="J184" s="96"/>
      <c r="K184" s="100"/>
      <c r="L184" s="100"/>
      <c r="M184" s="100"/>
      <c r="N184" s="100"/>
      <c r="O184" s="100"/>
      <c r="P184" s="100"/>
      <c r="Q184" s="100"/>
      <c r="R184" s="100"/>
      <c r="S184" s="100"/>
      <c r="T184" s="100"/>
      <c r="U184" s="100"/>
      <c r="V184" s="92"/>
      <c r="W184" s="93"/>
      <c r="X184" s="101"/>
    </row>
    <row r="185" spans="1:24" x14ac:dyDescent="0.2">
      <c r="A185" s="95"/>
      <c r="B185" s="245"/>
      <c r="C185" s="95"/>
      <c r="D185" s="90"/>
      <c r="E185" s="95"/>
      <c r="F185" s="96"/>
      <c r="G185" s="96"/>
      <c r="H185" s="96"/>
      <c r="I185" s="96"/>
      <c r="J185" s="96"/>
      <c r="K185" s="100"/>
      <c r="L185" s="100"/>
      <c r="M185" s="100"/>
      <c r="N185" s="100"/>
      <c r="O185" s="100"/>
      <c r="P185" s="100"/>
      <c r="Q185" s="100"/>
      <c r="R185" s="100"/>
      <c r="S185" s="100"/>
      <c r="T185" s="100"/>
      <c r="U185" s="100"/>
      <c r="V185" s="92"/>
      <c r="W185" s="93"/>
      <c r="X185" s="101"/>
    </row>
    <row r="186" spans="1:24" x14ac:dyDescent="0.2">
      <c r="A186" s="95"/>
      <c r="B186" s="245"/>
      <c r="C186" s="95"/>
      <c r="D186" s="90"/>
      <c r="E186" s="95"/>
      <c r="F186" s="96"/>
      <c r="G186" s="96"/>
      <c r="H186" s="96"/>
      <c r="I186" s="96"/>
      <c r="J186" s="96"/>
      <c r="K186" s="100"/>
      <c r="L186" s="100"/>
      <c r="M186" s="100"/>
      <c r="N186" s="100"/>
      <c r="O186" s="100"/>
      <c r="P186" s="100"/>
      <c r="Q186" s="100"/>
      <c r="R186" s="100"/>
      <c r="S186" s="100"/>
      <c r="T186" s="100"/>
      <c r="U186" s="100"/>
      <c r="V186" s="92"/>
      <c r="W186" s="93"/>
      <c r="X186" s="101"/>
    </row>
    <row r="187" spans="1:24" x14ac:dyDescent="0.2">
      <c r="A187" s="95"/>
      <c r="B187" s="245"/>
      <c r="C187" s="95"/>
      <c r="D187" s="90"/>
      <c r="E187" s="95"/>
      <c r="F187" s="96"/>
      <c r="G187" s="96"/>
      <c r="H187" s="96"/>
      <c r="I187" s="96"/>
      <c r="J187" s="96"/>
      <c r="K187" s="100"/>
      <c r="L187" s="100"/>
      <c r="M187" s="100"/>
      <c r="N187" s="100"/>
      <c r="O187" s="100"/>
      <c r="P187" s="100"/>
      <c r="Q187" s="100"/>
      <c r="R187" s="100"/>
      <c r="S187" s="100"/>
      <c r="T187" s="100"/>
      <c r="U187" s="100"/>
      <c r="V187" s="92"/>
      <c r="W187" s="93"/>
      <c r="X187" s="101"/>
    </row>
    <row r="188" spans="1:24" x14ac:dyDescent="0.2">
      <c r="A188" s="95"/>
      <c r="B188" s="245"/>
      <c r="C188" s="95"/>
      <c r="D188" s="90"/>
      <c r="E188" s="95"/>
      <c r="F188" s="96"/>
      <c r="G188" s="96"/>
      <c r="H188" s="96"/>
      <c r="I188" s="96"/>
      <c r="J188" s="96"/>
      <c r="K188" s="100"/>
      <c r="L188" s="100"/>
      <c r="M188" s="100"/>
      <c r="N188" s="100"/>
      <c r="O188" s="100"/>
      <c r="P188" s="100"/>
      <c r="Q188" s="100"/>
      <c r="R188" s="100"/>
      <c r="S188" s="100"/>
      <c r="T188" s="100"/>
      <c r="U188" s="100"/>
      <c r="V188" s="92"/>
      <c r="W188" s="93"/>
      <c r="X188" s="101"/>
    </row>
    <row r="189" spans="1:24" x14ac:dyDescent="0.2">
      <c r="A189" s="95"/>
      <c r="B189" s="245"/>
      <c r="C189" s="95"/>
      <c r="D189" s="90"/>
      <c r="E189" s="95"/>
      <c r="F189" s="96"/>
      <c r="G189" s="96"/>
      <c r="H189" s="96"/>
      <c r="I189" s="96"/>
      <c r="J189" s="96"/>
      <c r="K189" s="100"/>
      <c r="L189" s="100"/>
      <c r="M189" s="100"/>
      <c r="N189" s="100"/>
      <c r="O189" s="100"/>
      <c r="P189" s="100"/>
      <c r="Q189" s="100"/>
      <c r="R189" s="100"/>
      <c r="S189" s="100"/>
      <c r="T189" s="100"/>
      <c r="U189" s="100"/>
      <c r="V189" s="92"/>
      <c r="W189" s="93"/>
      <c r="X189" s="101"/>
    </row>
    <row r="190" spans="1:24" x14ac:dyDescent="0.2">
      <c r="A190" s="95"/>
      <c r="B190" s="245"/>
      <c r="C190" s="95"/>
      <c r="D190" s="90"/>
      <c r="E190" s="95"/>
      <c r="F190" s="96"/>
      <c r="G190" s="96"/>
      <c r="H190" s="96"/>
      <c r="I190" s="96"/>
      <c r="J190" s="96"/>
      <c r="K190" s="100"/>
      <c r="L190" s="100"/>
      <c r="M190" s="100"/>
      <c r="N190" s="100"/>
      <c r="O190" s="100"/>
      <c r="P190" s="100"/>
      <c r="Q190" s="100"/>
      <c r="R190" s="100"/>
      <c r="S190" s="100"/>
      <c r="T190" s="100"/>
      <c r="U190" s="100"/>
      <c r="V190" s="92"/>
      <c r="W190" s="93"/>
      <c r="X190" s="101"/>
    </row>
    <row r="191" spans="1:24" x14ac:dyDescent="0.2">
      <c r="A191" s="95"/>
      <c r="B191" s="245"/>
      <c r="C191" s="95"/>
      <c r="D191" s="90"/>
      <c r="E191" s="95"/>
      <c r="F191" s="96"/>
      <c r="G191" s="96"/>
      <c r="H191" s="96"/>
      <c r="I191" s="96"/>
      <c r="J191" s="96"/>
      <c r="K191" s="100"/>
      <c r="L191" s="100"/>
      <c r="M191" s="100"/>
      <c r="N191" s="100"/>
      <c r="O191" s="100"/>
      <c r="P191" s="100"/>
      <c r="Q191" s="100"/>
      <c r="R191" s="100"/>
      <c r="S191" s="100"/>
      <c r="T191" s="100"/>
      <c r="U191" s="100"/>
      <c r="V191" s="92"/>
      <c r="W191" s="93"/>
      <c r="X191" s="101"/>
    </row>
    <row r="192" spans="1:24" x14ac:dyDescent="0.2">
      <c r="A192" s="95"/>
      <c r="B192" s="245"/>
      <c r="C192" s="95"/>
      <c r="D192" s="90"/>
      <c r="E192" s="95"/>
      <c r="F192" s="96"/>
      <c r="G192" s="96"/>
      <c r="H192" s="96"/>
      <c r="I192" s="96"/>
      <c r="J192" s="96"/>
      <c r="K192" s="100"/>
      <c r="L192" s="100"/>
      <c r="M192" s="100"/>
      <c r="N192" s="100"/>
      <c r="O192" s="100"/>
      <c r="P192" s="100"/>
      <c r="Q192" s="100"/>
      <c r="R192" s="100"/>
      <c r="S192" s="100"/>
      <c r="T192" s="100"/>
      <c r="U192" s="100"/>
      <c r="V192" s="92"/>
      <c r="W192" s="93"/>
      <c r="X192" s="101"/>
    </row>
    <row r="193" spans="1:24" x14ac:dyDescent="0.2">
      <c r="A193" s="95"/>
      <c r="B193" s="245"/>
      <c r="C193" s="95"/>
      <c r="D193" s="90"/>
      <c r="E193" s="95"/>
      <c r="F193" s="96"/>
      <c r="G193" s="96"/>
      <c r="H193" s="96"/>
      <c r="I193" s="96"/>
      <c r="J193" s="96"/>
      <c r="K193" s="100"/>
      <c r="L193" s="100"/>
      <c r="M193" s="100"/>
      <c r="N193" s="100"/>
      <c r="O193" s="100"/>
      <c r="P193" s="100"/>
      <c r="Q193" s="100"/>
      <c r="R193" s="100"/>
      <c r="S193" s="100"/>
      <c r="T193" s="100"/>
      <c r="U193" s="100"/>
      <c r="V193" s="92"/>
      <c r="W193" s="93"/>
      <c r="X193" s="101"/>
    </row>
    <row r="194" spans="1:24" x14ac:dyDescent="0.2">
      <c r="A194" s="95"/>
      <c r="B194" s="245"/>
      <c r="C194" s="95"/>
      <c r="D194" s="90"/>
      <c r="E194" s="95"/>
      <c r="F194" s="96"/>
      <c r="G194" s="96"/>
      <c r="H194" s="96"/>
      <c r="I194" s="96"/>
      <c r="J194" s="96"/>
      <c r="K194" s="100"/>
      <c r="L194" s="100"/>
      <c r="M194" s="100"/>
      <c r="N194" s="100"/>
      <c r="O194" s="100"/>
      <c r="P194" s="100"/>
      <c r="Q194" s="100"/>
      <c r="R194" s="100"/>
      <c r="S194" s="100"/>
      <c r="T194" s="100"/>
      <c r="U194" s="100"/>
      <c r="V194" s="92"/>
      <c r="W194" s="93"/>
      <c r="X194" s="101"/>
    </row>
    <row r="195" spans="1:24" x14ac:dyDescent="0.2">
      <c r="A195" s="95"/>
      <c r="B195" s="245"/>
      <c r="C195" s="95"/>
      <c r="D195" s="90"/>
      <c r="E195" s="95"/>
      <c r="F195" s="96"/>
      <c r="G195" s="96"/>
      <c r="H195" s="96"/>
      <c r="I195" s="96"/>
      <c r="J195" s="96"/>
      <c r="K195" s="100"/>
      <c r="L195" s="100"/>
      <c r="M195" s="100"/>
      <c r="N195" s="100"/>
      <c r="O195" s="100"/>
      <c r="P195" s="100"/>
      <c r="Q195" s="100"/>
      <c r="R195" s="100"/>
      <c r="S195" s="100"/>
      <c r="T195" s="100"/>
      <c r="U195" s="100"/>
      <c r="V195" s="92"/>
      <c r="W195" s="93"/>
      <c r="X195" s="101"/>
    </row>
    <row r="196" spans="1:24" x14ac:dyDescent="0.2">
      <c r="A196" s="95"/>
      <c r="B196" s="245"/>
      <c r="C196" s="95"/>
      <c r="D196" s="90"/>
      <c r="E196" s="95"/>
      <c r="F196" s="96"/>
      <c r="G196" s="96"/>
      <c r="H196" s="96"/>
      <c r="I196" s="96"/>
      <c r="J196" s="96"/>
      <c r="K196" s="100"/>
      <c r="L196" s="100"/>
      <c r="M196" s="100"/>
      <c r="N196" s="100"/>
      <c r="O196" s="100"/>
      <c r="P196" s="100"/>
      <c r="Q196" s="100"/>
      <c r="R196" s="100"/>
      <c r="S196" s="100"/>
      <c r="T196" s="100"/>
      <c r="U196" s="100"/>
      <c r="V196" s="92"/>
      <c r="W196" s="93"/>
      <c r="X196" s="101"/>
    </row>
    <row r="197" spans="1:24" x14ac:dyDescent="0.2">
      <c r="A197" s="95"/>
      <c r="B197" s="245"/>
      <c r="C197" s="95"/>
      <c r="D197" s="90"/>
      <c r="E197" s="95"/>
      <c r="F197" s="96"/>
      <c r="G197" s="96"/>
      <c r="H197" s="96"/>
      <c r="I197" s="96"/>
      <c r="J197" s="96"/>
      <c r="K197" s="100"/>
      <c r="L197" s="100"/>
      <c r="M197" s="100"/>
      <c r="N197" s="100"/>
      <c r="O197" s="100"/>
      <c r="P197" s="100"/>
      <c r="Q197" s="100"/>
      <c r="R197" s="100"/>
      <c r="S197" s="100"/>
      <c r="T197" s="100"/>
      <c r="U197" s="100"/>
      <c r="V197" s="92"/>
      <c r="W197" s="93"/>
      <c r="X197" s="101"/>
    </row>
    <row r="198" spans="1:24" x14ac:dyDescent="0.2">
      <c r="A198" s="95"/>
      <c r="B198" s="245"/>
      <c r="C198" s="95"/>
      <c r="D198" s="90"/>
      <c r="E198" s="95"/>
      <c r="F198" s="96"/>
      <c r="G198" s="96"/>
      <c r="H198" s="96"/>
      <c r="I198" s="96"/>
      <c r="J198" s="96"/>
      <c r="K198" s="100"/>
      <c r="L198" s="100"/>
      <c r="M198" s="100"/>
      <c r="N198" s="100"/>
      <c r="O198" s="100"/>
      <c r="P198" s="100"/>
      <c r="Q198" s="100"/>
      <c r="R198" s="100"/>
      <c r="S198" s="100"/>
      <c r="T198" s="100"/>
      <c r="U198" s="100"/>
      <c r="V198" s="92"/>
      <c r="W198" s="93"/>
      <c r="X198" s="101"/>
    </row>
    <row r="199" spans="1:24" x14ac:dyDescent="0.2">
      <c r="A199" s="95"/>
      <c r="B199" s="245"/>
      <c r="C199" s="95"/>
      <c r="D199" s="90"/>
      <c r="E199" s="95"/>
      <c r="F199" s="96"/>
      <c r="G199" s="96"/>
      <c r="H199" s="96"/>
      <c r="I199" s="96"/>
      <c r="J199" s="96"/>
      <c r="K199" s="100"/>
      <c r="L199" s="100"/>
      <c r="M199" s="100"/>
      <c r="N199" s="100"/>
      <c r="O199" s="100"/>
      <c r="P199" s="100"/>
      <c r="Q199" s="100"/>
      <c r="R199" s="100"/>
      <c r="S199" s="100"/>
      <c r="T199" s="100"/>
      <c r="U199" s="100"/>
      <c r="V199" s="92"/>
      <c r="W199" s="93"/>
      <c r="X199" s="101"/>
    </row>
    <row r="200" spans="1:24" x14ac:dyDescent="0.2">
      <c r="A200" s="95"/>
      <c r="B200" s="245"/>
      <c r="C200" s="95"/>
      <c r="D200" s="90"/>
      <c r="E200" s="95"/>
      <c r="F200" s="96"/>
      <c r="G200" s="96"/>
      <c r="H200" s="96"/>
      <c r="I200" s="96"/>
      <c r="J200" s="96"/>
      <c r="K200" s="100"/>
      <c r="L200" s="100"/>
      <c r="M200" s="100"/>
      <c r="N200" s="100"/>
      <c r="O200" s="100"/>
      <c r="P200" s="100"/>
      <c r="Q200" s="100"/>
      <c r="R200" s="100"/>
      <c r="S200" s="100"/>
      <c r="T200" s="100"/>
      <c r="U200" s="100"/>
      <c r="V200" s="92"/>
      <c r="W200" s="93"/>
      <c r="X200" s="101"/>
    </row>
    <row r="201" spans="1:24" x14ac:dyDescent="0.2">
      <c r="A201" s="95"/>
      <c r="B201" s="245"/>
      <c r="C201" s="95"/>
      <c r="D201" s="90"/>
      <c r="E201" s="95"/>
      <c r="F201" s="96"/>
      <c r="G201" s="96"/>
      <c r="H201" s="96"/>
      <c r="I201" s="96"/>
      <c r="J201" s="96"/>
      <c r="K201" s="100"/>
      <c r="L201" s="100"/>
      <c r="M201" s="100"/>
      <c r="N201" s="100"/>
      <c r="O201" s="100"/>
      <c r="P201" s="100"/>
      <c r="Q201" s="100"/>
      <c r="R201" s="100"/>
      <c r="S201" s="100"/>
      <c r="T201" s="100"/>
      <c r="U201" s="100"/>
      <c r="V201" s="92"/>
      <c r="W201" s="93"/>
      <c r="X201" s="101"/>
    </row>
    <row r="202" spans="1:24" x14ac:dyDescent="0.2">
      <c r="A202" s="95"/>
      <c r="B202" s="245"/>
      <c r="C202" s="95"/>
      <c r="D202" s="90"/>
      <c r="E202" s="95"/>
      <c r="F202" s="96"/>
      <c r="G202" s="96"/>
      <c r="H202" s="96"/>
      <c r="I202" s="96"/>
      <c r="J202" s="96"/>
      <c r="K202" s="100"/>
      <c r="L202" s="100"/>
      <c r="M202" s="100"/>
      <c r="N202" s="100"/>
      <c r="O202" s="100"/>
      <c r="P202" s="100"/>
      <c r="Q202" s="100"/>
      <c r="R202" s="100"/>
      <c r="S202" s="100"/>
      <c r="T202" s="100"/>
      <c r="U202" s="100"/>
      <c r="V202" s="92"/>
      <c r="W202" s="93"/>
      <c r="X202" s="101"/>
    </row>
    <row r="203" spans="1:24" x14ac:dyDescent="0.2">
      <c r="A203" s="95"/>
      <c r="B203" s="245"/>
      <c r="C203" s="95"/>
      <c r="D203" s="90"/>
      <c r="E203" s="95"/>
      <c r="F203" s="96"/>
      <c r="G203" s="96"/>
      <c r="H203" s="96"/>
      <c r="I203" s="96"/>
      <c r="J203" s="96"/>
      <c r="K203" s="100"/>
      <c r="L203" s="100"/>
      <c r="M203" s="100"/>
      <c r="N203" s="100"/>
      <c r="O203" s="100"/>
      <c r="P203" s="100"/>
      <c r="Q203" s="100"/>
      <c r="R203" s="100"/>
      <c r="S203" s="100"/>
      <c r="T203" s="100"/>
      <c r="U203" s="100"/>
      <c r="V203" s="92"/>
      <c r="W203" s="93"/>
      <c r="X203" s="101"/>
    </row>
    <row r="204" spans="1:24" x14ac:dyDescent="0.2">
      <c r="A204" s="95"/>
      <c r="B204" s="245"/>
      <c r="C204" s="95"/>
      <c r="D204" s="90"/>
      <c r="E204" s="95"/>
      <c r="F204" s="96"/>
      <c r="G204" s="96"/>
      <c r="H204" s="96"/>
      <c r="I204" s="96"/>
      <c r="J204" s="96"/>
      <c r="K204" s="100"/>
      <c r="L204" s="100"/>
      <c r="M204" s="100"/>
      <c r="N204" s="100"/>
      <c r="O204" s="100"/>
      <c r="P204" s="100"/>
      <c r="Q204" s="100"/>
      <c r="R204" s="100"/>
      <c r="S204" s="100"/>
      <c r="T204" s="100"/>
      <c r="U204" s="100"/>
      <c r="V204" s="92"/>
      <c r="W204" s="93"/>
      <c r="X204" s="101"/>
    </row>
    <row r="205" spans="1:24" x14ac:dyDescent="0.2">
      <c r="A205" s="95"/>
      <c r="B205" s="245"/>
      <c r="C205" s="95"/>
      <c r="D205" s="90"/>
      <c r="E205" s="95"/>
      <c r="F205" s="96"/>
      <c r="G205" s="96"/>
      <c r="H205" s="96"/>
      <c r="I205" s="96"/>
      <c r="J205" s="96"/>
      <c r="K205" s="100"/>
      <c r="L205" s="100"/>
      <c r="M205" s="100"/>
      <c r="N205" s="100"/>
      <c r="O205" s="100"/>
      <c r="P205" s="100"/>
      <c r="Q205" s="100"/>
      <c r="R205" s="100"/>
      <c r="S205" s="100"/>
      <c r="T205" s="100"/>
      <c r="U205" s="100"/>
      <c r="V205" s="92"/>
      <c r="W205" s="93"/>
      <c r="X205" s="101"/>
    </row>
    <row r="206" spans="1:24" x14ac:dyDescent="0.2">
      <c r="A206" s="95"/>
      <c r="B206" s="245"/>
      <c r="C206" s="95"/>
      <c r="D206" s="90"/>
      <c r="E206" s="95"/>
      <c r="F206" s="96"/>
      <c r="G206" s="96"/>
      <c r="H206" s="96"/>
      <c r="I206" s="96"/>
      <c r="J206" s="96"/>
      <c r="K206" s="100"/>
      <c r="L206" s="100"/>
      <c r="M206" s="100"/>
      <c r="N206" s="100"/>
      <c r="O206" s="100"/>
      <c r="P206" s="100"/>
      <c r="Q206" s="100"/>
      <c r="R206" s="100"/>
      <c r="S206" s="100"/>
      <c r="T206" s="100"/>
      <c r="U206" s="100"/>
      <c r="V206" s="92"/>
      <c r="W206" s="93"/>
      <c r="X206" s="101"/>
    </row>
    <row r="207" spans="1:24" x14ac:dyDescent="0.2">
      <c r="A207" s="95"/>
      <c r="B207" s="245"/>
      <c r="C207" s="95"/>
      <c r="D207" s="90"/>
      <c r="E207" s="95"/>
      <c r="F207" s="96"/>
      <c r="G207" s="96"/>
      <c r="H207" s="96"/>
      <c r="I207" s="96"/>
      <c r="J207" s="96"/>
      <c r="K207" s="100"/>
      <c r="L207" s="100"/>
      <c r="M207" s="100"/>
      <c r="N207" s="100"/>
      <c r="O207" s="100"/>
      <c r="P207" s="100"/>
      <c r="Q207" s="100"/>
      <c r="R207" s="100"/>
      <c r="S207" s="100"/>
      <c r="T207" s="100"/>
      <c r="U207" s="100"/>
      <c r="V207" s="92"/>
      <c r="W207" s="93"/>
      <c r="X207" s="101"/>
    </row>
    <row r="208" spans="1:24" x14ac:dyDescent="0.2">
      <c r="A208" s="95"/>
      <c r="B208" s="245"/>
      <c r="C208" s="95"/>
      <c r="D208" s="90"/>
      <c r="E208" s="95"/>
      <c r="F208" s="96"/>
      <c r="G208" s="96"/>
      <c r="H208" s="96"/>
      <c r="I208" s="96"/>
      <c r="J208" s="96"/>
      <c r="K208" s="100"/>
      <c r="L208" s="100"/>
      <c r="M208" s="100"/>
      <c r="N208" s="100"/>
      <c r="O208" s="100"/>
      <c r="P208" s="100"/>
      <c r="Q208" s="100"/>
      <c r="R208" s="100"/>
      <c r="S208" s="100"/>
      <c r="T208" s="100"/>
      <c r="U208" s="100"/>
      <c r="V208" s="92"/>
      <c r="W208" s="93"/>
      <c r="X208" s="101"/>
    </row>
    <row r="209" spans="1:24" x14ac:dyDescent="0.2">
      <c r="A209" s="95"/>
      <c r="B209" s="245"/>
      <c r="C209" s="95"/>
      <c r="D209" s="90"/>
      <c r="E209" s="95"/>
      <c r="F209" s="96"/>
      <c r="G209" s="96"/>
      <c r="H209" s="96"/>
      <c r="I209" s="96"/>
      <c r="J209" s="96"/>
      <c r="K209" s="100"/>
      <c r="L209" s="100"/>
      <c r="M209" s="100"/>
      <c r="N209" s="100"/>
      <c r="O209" s="100"/>
      <c r="P209" s="100"/>
      <c r="Q209" s="100"/>
      <c r="R209" s="100"/>
      <c r="S209" s="100"/>
      <c r="T209" s="100"/>
      <c r="U209" s="100"/>
      <c r="V209" s="92"/>
      <c r="W209" s="93"/>
      <c r="X209" s="101"/>
    </row>
    <row r="210" spans="1:24" x14ac:dyDescent="0.2">
      <c r="A210" s="95"/>
      <c r="B210" s="245"/>
      <c r="C210" s="95"/>
      <c r="D210" s="90"/>
      <c r="E210" s="95"/>
      <c r="F210" s="96"/>
      <c r="G210" s="96"/>
      <c r="H210" s="96"/>
      <c r="I210" s="96"/>
      <c r="J210" s="96"/>
      <c r="K210" s="100"/>
      <c r="L210" s="100"/>
      <c r="M210" s="100"/>
      <c r="N210" s="100"/>
      <c r="O210" s="100"/>
      <c r="P210" s="100"/>
      <c r="Q210" s="100"/>
      <c r="R210" s="100"/>
      <c r="S210" s="100"/>
      <c r="T210" s="100"/>
      <c r="U210" s="100"/>
      <c r="V210" s="92"/>
      <c r="W210" s="93"/>
      <c r="X210" s="101"/>
    </row>
    <row r="211" spans="1:24" x14ac:dyDescent="0.2">
      <c r="A211" s="95"/>
      <c r="B211" s="245"/>
      <c r="C211" s="95"/>
      <c r="D211" s="90"/>
      <c r="E211" s="95"/>
      <c r="F211" s="96"/>
      <c r="G211" s="96"/>
      <c r="H211" s="96"/>
      <c r="I211" s="96"/>
      <c r="J211" s="96"/>
      <c r="K211" s="100"/>
      <c r="L211" s="100"/>
      <c r="M211" s="100"/>
      <c r="N211" s="100"/>
      <c r="O211" s="100"/>
      <c r="P211" s="100"/>
      <c r="Q211" s="100"/>
      <c r="R211" s="100"/>
      <c r="S211" s="100"/>
      <c r="T211" s="100"/>
      <c r="U211" s="100"/>
      <c r="V211" s="92"/>
      <c r="W211" s="93"/>
      <c r="X211" s="101"/>
    </row>
    <row r="212" spans="1:24" x14ac:dyDescent="0.2">
      <c r="A212" s="95"/>
      <c r="B212" s="245"/>
      <c r="C212" s="95"/>
      <c r="D212" s="90"/>
      <c r="E212" s="95"/>
      <c r="F212" s="96"/>
      <c r="G212" s="96"/>
      <c r="H212" s="96"/>
      <c r="I212" s="96"/>
      <c r="J212" s="96"/>
      <c r="K212" s="100"/>
      <c r="L212" s="100"/>
      <c r="M212" s="100"/>
      <c r="N212" s="100"/>
      <c r="O212" s="100"/>
      <c r="P212" s="100"/>
      <c r="Q212" s="100"/>
      <c r="R212" s="100"/>
      <c r="S212" s="100"/>
      <c r="T212" s="100"/>
      <c r="U212" s="100"/>
      <c r="V212" s="92"/>
      <c r="W212" s="93"/>
      <c r="X212" s="101"/>
    </row>
    <row r="213" spans="1:24" x14ac:dyDescent="0.2">
      <c r="A213" s="95"/>
      <c r="B213" s="245"/>
      <c r="C213" s="95"/>
      <c r="D213" s="90"/>
      <c r="E213" s="95"/>
      <c r="F213" s="96"/>
      <c r="G213" s="96"/>
      <c r="H213" s="96"/>
      <c r="I213" s="96"/>
      <c r="J213" s="96"/>
      <c r="K213" s="100"/>
      <c r="L213" s="100"/>
      <c r="M213" s="100"/>
      <c r="N213" s="100"/>
      <c r="O213" s="100"/>
      <c r="P213" s="100"/>
      <c r="Q213" s="100"/>
      <c r="R213" s="100"/>
      <c r="S213" s="100"/>
      <c r="T213" s="100"/>
      <c r="U213" s="100"/>
      <c r="V213" s="92"/>
      <c r="W213" s="93"/>
      <c r="X213" s="101"/>
    </row>
    <row r="214" spans="1:24" x14ac:dyDescent="0.2">
      <c r="A214" s="95"/>
      <c r="B214" s="245"/>
      <c r="C214" s="95"/>
      <c r="D214" s="90"/>
      <c r="E214" s="95"/>
      <c r="F214" s="96"/>
      <c r="G214" s="96"/>
      <c r="H214" s="96"/>
      <c r="I214" s="96"/>
      <c r="J214" s="96"/>
      <c r="K214" s="100"/>
      <c r="L214" s="100"/>
      <c r="M214" s="100"/>
      <c r="N214" s="100"/>
      <c r="O214" s="100"/>
      <c r="P214" s="100"/>
      <c r="Q214" s="100"/>
      <c r="R214" s="100"/>
      <c r="S214" s="100"/>
      <c r="T214" s="100"/>
      <c r="U214" s="100"/>
      <c r="V214" s="92"/>
      <c r="W214" s="93"/>
      <c r="X214" s="101"/>
    </row>
    <row r="215" spans="1:24" x14ac:dyDescent="0.2">
      <c r="A215" s="95"/>
      <c r="B215" s="245"/>
      <c r="C215" s="95"/>
      <c r="D215" s="90"/>
      <c r="E215" s="95"/>
      <c r="F215" s="96"/>
      <c r="G215" s="96"/>
      <c r="H215" s="96"/>
      <c r="I215" s="96"/>
      <c r="J215" s="96"/>
      <c r="K215" s="100"/>
      <c r="L215" s="100"/>
      <c r="M215" s="100"/>
      <c r="N215" s="100"/>
      <c r="O215" s="100"/>
      <c r="P215" s="100"/>
      <c r="Q215" s="100"/>
      <c r="R215" s="100"/>
      <c r="S215" s="100"/>
      <c r="T215" s="100"/>
      <c r="U215" s="100"/>
      <c r="V215" s="92"/>
      <c r="W215" s="93"/>
      <c r="X215" s="101"/>
    </row>
    <row r="216" spans="1:24" x14ac:dyDescent="0.2">
      <c r="A216" s="95"/>
      <c r="B216" s="245"/>
      <c r="C216" s="95"/>
      <c r="D216" s="90"/>
      <c r="E216" s="95"/>
      <c r="F216" s="96"/>
      <c r="G216" s="96"/>
      <c r="H216" s="96"/>
      <c r="I216" s="96"/>
      <c r="J216" s="96"/>
      <c r="K216" s="100"/>
      <c r="L216" s="100"/>
      <c r="M216" s="100"/>
      <c r="N216" s="100"/>
      <c r="O216" s="100"/>
      <c r="P216" s="100"/>
      <c r="Q216" s="100"/>
      <c r="R216" s="100"/>
      <c r="S216" s="100"/>
      <c r="T216" s="100"/>
      <c r="U216" s="100"/>
      <c r="V216" s="92"/>
      <c r="W216" s="93"/>
      <c r="X216" s="101"/>
    </row>
    <row r="217" spans="1:24" x14ac:dyDescent="0.2">
      <c r="A217" s="95"/>
      <c r="B217" s="245"/>
      <c r="C217" s="95"/>
      <c r="D217" s="90"/>
      <c r="E217" s="95"/>
      <c r="F217" s="96"/>
      <c r="G217" s="96"/>
      <c r="H217" s="96"/>
      <c r="I217" s="96"/>
      <c r="J217" s="96"/>
      <c r="K217" s="100"/>
      <c r="L217" s="100"/>
      <c r="M217" s="100"/>
      <c r="N217" s="100"/>
      <c r="O217" s="100"/>
      <c r="P217" s="100"/>
      <c r="Q217" s="100"/>
      <c r="R217" s="100"/>
      <c r="S217" s="100"/>
      <c r="T217" s="100"/>
      <c r="U217" s="100"/>
      <c r="V217" s="92"/>
      <c r="W217" s="93"/>
      <c r="X217" s="101"/>
    </row>
    <row r="218" spans="1:24" x14ac:dyDescent="0.2">
      <c r="A218" s="95"/>
      <c r="B218" s="245"/>
      <c r="C218" s="95"/>
      <c r="D218" s="90"/>
      <c r="E218" s="95"/>
      <c r="F218" s="96"/>
      <c r="G218" s="96"/>
      <c r="H218" s="96"/>
      <c r="I218" s="96"/>
      <c r="J218" s="96"/>
      <c r="K218" s="100"/>
      <c r="L218" s="100"/>
      <c r="M218" s="100"/>
      <c r="N218" s="100"/>
      <c r="O218" s="100"/>
      <c r="P218" s="100"/>
      <c r="Q218" s="100"/>
      <c r="R218" s="100"/>
      <c r="S218" s="100"/>
      <c r="T218" s="100"/>
      <c r="U218" s="100"/>
      <c r="V218" s="92"/>
      <c r="W218" s="93"/>
      <c r="X218" s="101"/>
    </row>
    <row r="219" spans="1:24" x14ac:dyDescent="0.2">
      <c r="A219" s="95"/>
      <c r="B219" s="245"/>
      <c r="C219" s="95"/>
      <c r="D219" s="90"/>
      <c r="E219" s="95"/>
      <c r="F219" s="96"/>
      <c r="G219" s="96"/>
      <c r="H219" s="96"/>
      <c r="I219" s="96"/>
      <c r="J219" s="96"/>
      <c r="K219" s="100"/>
      <c r="L219" s="100"/>
      <c r="M219" s="100"/>
      <c r="N219" s="100"/>
      <c r="O219" s="100"/>
      <c r="P219" s="100"/>
      <c r="Q219" s="100"/>
      <c r="R219" s="100"/>
      <c r="S219" s="100"/>
      <c r="T219" s="100"/>
      <c r="U219" s="100"/>
      <c r="V219" s="100"/>
      <c r="W219" s="102"/>
      <c r="X219" s="101"/>
    </row>
  </sheetData>
  <mergeCells count="6">
    <mergeCell ref="B1:D1"/>
    <mergeCell ref="K12:O12"/>
    <mergeCell ref="Q12:U12"/>
    <mergeCell ref="F12:J12"/>
    <mergeCell ref="B5:D5"/>
    <mergeCell ref="A2:E2"/>
  </mergeCells>
  <phoneticPr fontId="0" type="noConversion"/>
  <conditionalFormatting sqref="V15:V18 P15:P18 J15:J18 J17:J219 P17:P219 V17:V219">
    <cfRule type="expression" dxfId="19" priority="13">
      <formula>IF($A15&lt;&gt;"",1,0)</formula>
    </cfRule>
  </conditionalFormatting>
  <conditionalFormatting sqref="A216:X219">
    <cfRule type="expression" dxfId="18" priority="26">
      <formula>IF(AND($A216&lt;&gt;"",$A14=""),1,0)</formula>
    </cfRule>
    <cfRule type="expression" dxfId="17" priority="27">
      <formula>IF($A216&lt;&gt;"",1,0)</formula>
    </cfRule>
  </conditionalFormatting>
  <conditionalFormatting sqref="A15:X18">
    <cfRule type="expression" dxfId="16" priority="9">
      <formula>IF(AND($A15&lt;&gt;"",$A16=""),1,0)</formula>
    </cfRule>
    <cfRule type="expression" dxfId="15" priority="11">
      <formula>IF($A15&lt;&gt;"",1,0)</formula>
    </cfRule>
  </conditionalFormatting>
  <conditionalFormatting sqref="J15:J18 P15:P18 V15:V18">
    <cfRule type="expression" dxfId="14" priority="10">
      <formula>IF($A15&lt;&gt;"",1,0)</formula>
    </cfRule>
  </conditionalFormatting>
  <conditionalFormatting sqref="A15:X18 A17:X218">
    <cfRule type="expression" dxfId="13" priority="12">
      <formula>IF(AND($A15&lt;&gt;"",$A16=""),1,0)</formula>
    </cfRule>
    <cfRule type="expression" dxfId="12" priority="14">
      <formula>IF($A15&lt;&gt;"",1,0)</formula>
    </cfRule>
  </conditionalFormatting>
  <conditionalFormatting sqref="V16:V19 P16:P19 J16:J19">
    <cfRule type="expression" dxfId="11" priority="5">
      <formula>IF($A16&lt;&gt;"",1,0)</formula>
    </cfRule>
  </conditionalFormatting>
  <conditionalFormatting sqref="A16:X19">
    <cfRule type="expression" dxfId="10" priority="1">
      <formula>IF(AND($A16&lt;&gt;"",$A17=""),1,0)</formula>
    </cfRule>
    <cfRule type="expression" dxfId="9" priority="3">
      <formula>IF($A16&lt;&gt;"",1,0)</formula>
    </cfRule>
  </conditionalFormatting>
  <conditionalFormatting sqref="J16:J19 P16:P19 V16:V19">
    <cfRule type="expression" dxfId="8" priority="2">
      <formula>IF($A16&lt;&gt;"",1,0)</formula>
    </cfRule>
  </conditionalFormatting>
  <conditionalFormatting sqref="A16:X19">
    <cfRule type="expression" dxfId="7" priority="4">
      <formula>IF(AND($A16&lt;&gt;"",$A17=""),1,0)</formula>
    </cfRule>
    <cfRule type="expression" dxfId="6" priority="6">
      <formula>IF($A16&lt;&gt;"",1,0)</formula>
    </cfRule>
  </conditionalFormatting>
  <pageMargins left="0.98425196850393704" right="0.82677165354330717" top="0.98425196850393704" bottom="0.55118110236220474" header="0.51181102362204722" footer="0.51181102362204722"/>
  <pageSetup paperSize="9" scale="49" fitToHeight="10" orientation="landscape" cellComments="asDisplayed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H29"/>
  <sheetViews>
    <sheetView showGridLines="0" zoomScaleNormal="100" workbookViewId="0">
      <selection activeCell="A24" sqref="A24"/>
    </sheetView>
  </sheetViews>
  <sheetFormatPr defaultColWidth="9.140625" defaultRowHeight="15" customHeight="1" x14ac:dyDescent="0.2"/>
  <cols>
    <col min="1" max="1" width="16.7109375" style="13" customWidth="1"/>
    <col min="2" max="2" width="30.7109375" style="13" customWidth="1"/>
    <col min="3" max="3" width="17.42578125" style="13" bestFit="1" customWidth="1"/>
    <col min="4" max="4" width="3.5703125" style="13" customWidth="1"/>
    <col min="5" max="5" width="17.42578125" style="13" customWidth="1"/>
    <col min="6" max="6" width="10.28515625" style="13" bestFit="1" customWidth="1"/>
    <col min="7" max="7" width="16" style="13" hidden="1" customWidth="1"/>
    <col min="8" max="8" width="14.28515625" style="13" hidden="1" customWidth="1"/>
    <col min="9" max="9" width="14.7109375" style="13" bestFit="1" customWidth="1"/>
    <col min="10" max="10" width="15.140625" style="13" bestFit="1" customWidth="1"/>
    <col min="11" max="12" width="12.7109375" style="13" bestFit="1" customWidth="1"/>
    <col min="13" max="13" width="9" style="13" bestFit="1" customWidth="1"/>
    <col min="14" max="14" width="12.42578125" style="13" bestFit="1" customWidth="1"/>
    <col min="15" max="15" width="12.85546875" style="13" bestFit="1" customWidth="1"/>
    <col min="16" max="16384" width="9.140625" style="13"/>
  </cols>
  <sheetData>
    <row r="1" spans="1:8" ht="15" customHeight="1" x14ac:dyDescent="0.2">
      <c r="H1" s="105"/>
    </row>
    <row r="2" spans="1:8" ht="15.75" customHeight="1" x14ac:dyDescent="0.2">
      <c r="A2" s="280" t="s">
        <v>188</v>
      </c>
      <c r="B2" s="280"/>
      <c r="C2" s="280"/>
      <c r="D2" s="29"/>
      <c r="E2" s="29" t="str">
        <f>Date</f>
        <v>October 2021</v>
      </c>
    </row>
    <row r="3" spans="1:8" ht="23.25" customHeight="1" x14ac:dyDescent="0.2">
      <c r="A3" s="280"/>
      <c r="B3" s="280"/>
      <c r="C3" s="280"/>
      <c r="D3" s="29"/>
      <c r="E3" s="29"/>
    </row>
    <row r="5" spans="1:8" ht="15.75" x14ac:dyDescent="0.25">
      <c r="A5" s="19" t="s">
        <v>55</v>
      </c>
      <c r="B5" s="104" t="str">
        <f>INSTNAME</f>
        <v>London Business School</v>
      </c>
    </row>
    <row r="6" spans="1:8" ht="15.75" x14ac:dyDescent="0.25">
      <c r="A6" s="19" t="s">
        <v>56</v>
      </c>
      <c r="B6" s="240">
        <f>UKPRN</f>
        <v>10007769</v>
      </c>
    </row>
    <row r="8" spans="1:8" ht="18.75" customHeight="1" thickBot="1" x14ac:dyDescent="0.25">
      <c r="A8" s="160" t="s">
        <v>21</v>
      </c>
      <c r="B8" s="106"/>
      <c r="G8" s="28" t="s">
        <v>79</v>
      </c>
    </row>
    <row r="9" spans="1:8" ht="15" customHeight="1" x14ac:dyDescent="0.2">
      <c r="A9" s="108" t="s">
        <v>167</v>
      </c>
      <c r="B9" s="107"/>
      <c r="C9" s="107">
        <v>253000</v>
      </c>
      <c r="E9" s="13" t="s">
        <v>4</v>
      </c>
      <c r="G9" s="31" t="s">
        <v>81</v>
      </c>
    </row>
    <row r="10" spans="1:8" ht="15" customHeight="1" x14ac:dyDescent="0.2">
      <c r="A10" s="110" t="s">
        <v>170</v>
      </c>
      <c r="B10" s="108"/>
      <c r="C10" s="109">
        <v>0</v>
      </c>
      <c r="E10" s="13" t="s">
        <v>5</v>
      </c>
      <c r="G10" s="31" t="s">
        <v>82</v>
      </c>
    </row>
    <row r="11" spans="1:8" ht="15" customHeight="1" x14ac:dyDescent="0.2">
      <c r="A11" s="110" t="s">
        <v>174</v>
      </c>
      <c r="B11" s="110"/>
      <c r="C11" s="111">
        <v>0</v>
      </c>
      <c r="D11" s="57"/>
      <c r="E11" s="57" t="s">
        <v>6</v>
      </c>
      <c r="G11" s="31" t="s">
        <v>87</v>
      </c>
    </row>
    <row r="12" spans="1:8" ht="15" customHeight="1" x14ac:dyDescent="0.2">
      <c r="A12" s="110" t="s">
        <v>193</v>
      </c>
      <c r="B12" s="112"/>
      <c r="C12" s="111">
        <v>0</v>
      </c>
      <c r="D12" s="57"/>
      <c r="E12" s="57" t="s">
        <v>7</v>
      </c>
      <c r="G12" s="31" t="s">
        <v>88</v>
      </c>
    </row>
    <row r="13" spans="1:8" ht="15" customHeight="1" x14ac:dyDescent="0.2">
      <c r="A13" s="110" t="s">
        <v>100</v>
      </c>
      <c r="B13" s="110"/>
      <c r="C13" s="111">
        <v>63250</v>
      </c>
      <c r="D13" s="57"/>
      <c r="E13" s="57" t="s">
        <v>98</v>
      </c>
      <c r="G13" s="31" t="s">
        <v>62</v>
      </c>
    </row>
    <row r="14" spans="1:8" ht="15" customHeight="1" x14ac:dyDescent="0.2">
      <c r="A14" s="110" t="s">
        <v>2</v>
      </c>
      <c r="B14" s="110"/>
      <c r="C14" s="113">
        <v>1.1200000000000001</v>
      </c>
      <c r="D14" s="114"/>
      <c r="E14" s="114" t="s">
        <v>9</v>
      </c>
      <c r="F14" s="115"/>
      <c r="G14" s="31" t="s">
        <v>63</v>
      </c>
    </row>
    <row r="15" spans="1:8" ht="15" customHeight="1" x14ac:dyDescent="0.2">
      <c r="A15" s="110" t="s">
        <v>168</v>
      </c>
      <c r="B15" s="110"/>
      <c r="C15" s="111">
        <v>70840</v>
      </c>
      <c r="D15" s="57"/>
      <c r="E15" s="57" t="s">
        <v>85</v>
      </c>
      <c r="G15" s="31" t="s">
        <v>64</v>
      </c>
    </row>
    <row r="16" spans="1:8" ht="15" customHeight="1" x14ac:dyDescent="0.2">
      <c r="A16" s="116" t="s">
        <v>61</v>
      </c>
      <c r="B16" s="116"/>
      <c r="C16" s="117">
        <v>0.183812</v>
      </c>
      <c r="D16" s="118"/>
      <c r="E16" s="118" t="s">
        <v>8</v>
      </c>
      <c r="G16" s="31" t="s">
        <v>65</v>
      </c>
    </row>
    <row r="17" spans="1:7" ht="15" customHeight="1" thickBot="1" x14ac:dyDescent="0.3">
      <c r="A17" s="119" t="s">
        <v>101</v>
      </c>
      <c r="B17" s="119"/>
      <c r="C17" s="120">
        <v>13021</v>
      </c>
      <c r="D17" s="121"/>
      <c r="E17" s="57" t="s">
        <v>86</v>
      </c>
      <c r="G17" s="31" t="s">
        <v>66</v>
      </c>
    </row>
    <row r="18" spans="1:7" ht="15" customHeight="1" x14ac:dyDescent="0.2">
      <c r="A18" s="18"/>
      <c r="B18" s="18"/>
      <c r="G18" s="40"/>
    </row>
    <row r="19" spans="1:7" ht="15" customHeight="1" x14ac:dyDescent="0.2">
      <c r="A19" s="18"/>
      <c r="B19" s="18"/>
      <c r="G19" s="40"/>
    </row>
    <row r="20" spans="1:7" ht="18.75" customHeight="1" thickBot="1" x14ac:dyDescent="0.25">
      <c r="A20" s="122" t="s">
        <v>22</v>
      </c>
      <c r="B20" s="122"/>
      <c r="C20" s="50"/>
      <c r="G20" s="40"/>
    </row>
    <row r="21" spans="1:7" ht="15" customHeight="1" x14ac:dyDescent="0.2">
      <c r="A21" s="110" t="s">
        <v>169</v>
      </c>
      <c r="B21" s="123"/>
      <c r="C21" s="107">
        <v>0</v>
      </c>
      <c r="E21" s="13" t="s">
        <v>4</v>
      </c>
      <c r="G21" s="31" t="s">
        <v>83</v>
      </c>
    </row>
    <row r="22" spans="1:7" ht="15" customHeight="1" x14ac:dyDescent="0.2">
      <c r="A22" s="110" t="s">
        <v>171</v>
      </c>
      <c r="B22" s="110"/>
      <c r="C22" s="124">
        <v>0</v>
      </c>
      <c r="E22" s="13" t="s">
        <v>5</v>
      </c>
      <c r="G22" s="31" t="s">
        <v>84</v>
      </c>
    </row>
    <row r="23" spans="1:7" ht="15" customHeight="1" x14ac:dyDescent="0.2">
      <c r="A23" s="110" t="s">
        <v>175</v>
      </c>
      <c r="B23" s="110"/>
      <c r="C23" s="111">
        <v>0</v>
      </c>
      <c r="D23" s="57"/>
      <c r="E23" s="57" t="s">
        <v>6</v>
      </c>
      <c r="G23" s="31" t="s">
        <v>89</v>
      </c>
    </row>
    <row r="24" spans="1:7" ht="15" customHeight="1" x14ac:dyDescent="0.2">
      <c r="A24" s="110" t="s">
        <v>194</v>
      </c>
      <c r="B24" s="112"/>
      <c r="C24" s="111">
        <v>6000</v>
      </c>
      <c r="D24" s="57"/>
      <c r="E24" s="57" t="s">
        <v>7</v>
      </c>
      <c r="G24" s="31" t="s">
        <v>90</v>
      </c>
    </row>
    <row r="25" spans="1:7" ht="15" customHeight="1" x14ac:dyDescent="0.2">
      <c r="A25" s="110" t="s">
        <v>100</v>
      </c>
      <c r="B25" s="110"/>
      <c r="C25" s="111">
        <v>1500</v>
      </c>
      <c r="D25" s="57"/>
      <c r="E25" s="57" t="s">
        <v>98</v>
      </c>
      <c r="G25" s="31" t="s">
        <v>67</v>
      </c>
    </row>
    <row r="26" spans="1:7" ht="15" customHeight="1" x14ac:dyDescent="0.2">
      <c r="A26" s="125" t="s">
        <v>61</v>
      </c>
      <c r="B26" s="125"/>
      <c r="C26" s="118">
        <v>0.117837</v>
      </c>
      <c r="D26" s="118"/>
      <c r="E26" s="118" t="s">
        <v>9</v>
      </c>
      <c r="G26" s="31" t="s">
        <v>68</v>
      </c>
    </row>
    <row r="27" spans="1:7" ht="15" customHeight="1" thickBot="1" x14ac:dyDescent="0.3">
      <c r="A27" s="126" t="s">
        <v>102</v>
      </c>
      <c r="B27" s="126"/>
      <c r="C27" s="120">
        <v>177</v>
      </c>
      <c r="D27" s="121"/>
      <c r="E27" s="57" t="s">
        <v>85</v>
      </c>
      <c r="G27" s="31" t="s">
        <v>69</v>
      </c>
    </row>
    <row r="29" spans="1:7" ht="15" hidden="1" customHeight="1" x14ac:dyDescent="0.2">
      <c r="C29" s="31" t="s">
        <v>154</v>
      </c>
      <c r="D29" s="40"/>
      <c r="E29" s="40"/>
    </row>
  </sheetData>
  <mergeCells count="1">
    <mergeCell ref="A2:C3"/>
  </mergeCells>
  <pageMargins left="0.98425196850393704" right="0.82677165354330717" top="0.98425196850393704" bottom="0.55118110236220474" header="0.51181102362204722" footer="0.51181102362204722"/>
  <pageSetup paperSize="9" scale="87" orientation="portrait" cellComments="asDisplayed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Q499"/>
  <sheetViews>
    <sheetView showGridLines="0" zoomScaleNormal="100" zoomScaleSheetLayoutView="100" workbookViewId="0">
      <pane xSplit="6" ySplit="10" topLeftCell="G12" activePane="bottomRight" state="frozen"/>
      <selection activeCell="A9" sqref="A9:O9"/>
      <selection pane="topRight" activeCell="A9" sqref="A9:O9"/>
      <selection pane="bottomLeft" activeCell="A9" sqref="A9:O9"/>
      <selection pane="bottomRight" activeCell="A2" sqref="A2"/>
    </sheetView>
  </sheetViews>
  <sheetFormatPr defaultColWidth="9.140625" defaultRowHeight="15.75" x14ac:dyDescent="0.25"/>
  <cols>
    <col min="1" max="1" width="6.7109375" style="103" customWidth="1"/>
    <col min="2" max="2" width="5" style="17" customWidth="1"/>
    <col min="3" max="3" width="3.7109375" style="104" customWidth="1"/>
    <col min="4" max="4" width="58" style="155" customWidth="1"/>
    <col min="5" max="5" width="13.7109375" style="103" customWidth="1"/>
    <col min="6" max="6" width="37.85546875" style="103" customWidth="1"/>
    <col min="7" max="11" width="8.85546875" style="16" customWidth="1"/>
    <col min="12" max="13" width="11.42578125" style="156" customWidth="1"/>
    <col min="14" max="14" width="20" style="156" customWidth="1"/>
    <col min="15" max="15" width="13.140625" style="48" customWidth="1"/>
    <col min="16" max="16" width="9.140625" style="16"/>
    <col min="17" max="17" width="9.140625" style="16" customWidth="1"/>
    <col min="18" max="18" width="9.140625" style="16"/>
    <col min="19" max="19" width="9.140625" style="16" customWidth="1"/>
    <col min="20" max="16384" width="9.140625" style="16"/>
  </cols>
  <sheetData>
    <row r="1" spans="1:17" x14ac:dyDescent="0.25">
      <c r="A1" s="16"/>
      <c r="B1" s="274"/>
      <c r="C1" s="274"/>
      <c r="D1" s="274"/>
      <c r="E1" s="16"/>
      <c r="F1" s="16"/>
      <c r="L1" s="48"/>
      <c r="M1" s="48"/>
      <c r="N1" s="48"/>
      <c r="Q1" s="34"/>
    </row>
    <row r="2" spans="1:17" ht="18" x14ac:dyDescent="0.25">
      <c r="A2" s="238" t="s">
        <v>189</v>
      </c>
      <c r="B2" s="39"/>
      <c r="C2" s="63"/>
      <c r="D2" s="16"/>
      <c r="E2" s="63"/>
      <c r="F2" s="63"/>
      <c r="G2" s="64"/>
      <c r="H2" s="48"/>
      <c r="I2" s="48"/>
      <c r="J2" s="48"/>
      <c r="K2" s="48"/>
      <c r="L2" s="64"/>
      <c r="M2" s="64"/>
      <c r="N2" s="64"/>
      <c r="O2" s="29" t="str">
        <f>Date</f>
        <v>October 2021</v>
      </c>
    </row>
    <row r="3" spans="1:17" ht="15" customHeight="1" x14ac:dyDescent="0.25">
      <c r="A3" s="65"/>
      <c r="B3" s="39"/>
      <c r="C3" s="65"/>
      <c r="D3" s="16"/>
      <c r="E3" s="65"/>
      <c r="F3" s="65"/>
      <c r="L3" s="48"/>
      <c r="M3" s="48"/>
      <c r="N3" s="48"/>
    </row>
    <row r="4" spans="1:17" x14ac:dyDescent="0.25">
      <c r="A4" s="282" t="s">
        <v>55</v>
      </c>
      <c r="B4" s="282"/>
      <c r="C4" s="282"/>
      <c r="D4" s="104" t="str">
        <f>INSTNAME</f>
        <v>London Business School</v>
      </c>
      <c r="E4" s="15"/>
      <c r="F4" s="15"/>
      <c r="G4" s="48"/>
      <c r="H4" s="48"/>
      <c r="I4" s="48"/>
      <c r="J4" s="48"/>
      <c r="K4" s="48"/>
      <c r="L4" s="48"/>
      <c r="M4" s="48"/>
      <c r="N4" s="48"/>
    </row>
    <row r="5" spans="1:17" x14ac:dyDescent="0.25">
      <c r="A5" s="282" t="s">
        <v>56</v>
      </c>
      <c r="B5" s="282"/>
      <c r="C5" s="282"/>
      <c r="D5" s="240">
        <f>UKPRN</f>
        <v>10007769</v>
      </c>
      <c r="E5" s="65"/>
      <c r="F5" s="65"/>
      <c r="L5" s="48"/>
      <c r="M5" s="48"/>
      <c r="N5" s="48"/>
      <c r="P5" s="39"/>
    </row>
    <row r="6" spans="1:17" ht="15" customHeight="1" x14ac:dyDescent="0.25">
      <c r="A6" s="67"/>
      <c r="B6" s="39"/>
      <c r="C6" s="65"/>
      <c r="D6" s="16"/>
      <c r="E6" s="65"/>
      <c r="F6" s="65"/>
      <c r="L6" s="48"/>
      <c r="M6" s="48"/>
      <c r="N6" s="48"/>
      <c r="P6" s="39"/>
    </row>
    <row r="7" spans="1:17" ht="15" customHeight="1" x14ac:dyDescent="0.25">
      <c r="A7" s="16"/>
      <c r="B7" s="65" t="s">
        <v>107</v>
      </c>
      <c r="C7" s="65"/>
      <c r="D7" s="16"/>
      <c r="E7" s="66">
        <f>SUM(O11:O214)</f>
        <v>89182</v>
      </c>
      <c r="F7" s="65"/>
      <c r="I7" s="65"/>
      <c r="J7" s="65"/>
      <c r="K7" s="65"/>
      <c r="L7" s="48"/>
      <c r="M7" s="47"/>
      <c r="N7" s="47"/>
    </row>
    <row r="8" spans="1:17" ht="15" customHeight="1" thickBot="1" x14ac:dyDescent="0.3">
      <c r="A8" s="16"/>
      <c r="B8" s="47"/>
      <c r="C8" s="71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</row>
    <row r="9" spans="1:17" ht="15" x14ac:dyDescent="0.2">
      <c r="A9" s="72"/>
      <c r="B9" s="242"/>
      <c r="C9" s="72"/>
      <c r="D9" s="73"/>
      <c r="E9" s="73"/>
      <c r="F9" s="73"/>
      <c r="G9" s="277" t="s">
        <v>17</v>
      </c>
      <c r="H9" s="277"/>
      <c r="I9" s="277"/>
      <c r="J9" s="277"/>
      <c r="K9" s="278"/>
      <c r="L9" s="281"/>
      <c r="M9" s="277"/>
      <c r="N9" s="277"/>
      <c r="O9" s="128"/>
    </row>
    <row r="10" spans="1:17" s="86" customFormat="1" ht="75" x14ac:dyDescent="0.2">
      <c r="A10" s="77" t="s">
        <v>91</v>
      </c>
      <c r="B10" s="78" t="s">
        <v>11</v>
      </c>
      <c r="C10" s="77"/>
      <c r="D10" s="79"/>
      <c r="E10" s="129" t="s">
        <v>95</v>
      </c>
      <c r="F10" s="129" t="s">
        <v>96</v>
      </c>
      <c r="G10" s="79" t="s">
        <v>12</v>
      </c>
      <c r="H10" s="79" t="s">
        <v>13</v>
      </c>
      <c r="I10" s="79" t="s">
        <v>14</v>
      </c>
      <c r="J10" s="79" t="s">
        <v>15</v>
      </c>
      <c r="K10" s="81" t="s">
        <v>16</v>
      </c>
      <c r="L10" s="79" t="s">
        <v>28</v>
      </c>
      <c r="M10" s="79" t="s">
        <v>97</v>
      </c>
      <c r="N10" s="79" t="s">
        <v>99</v>
      </c>
      <c r="O10" s="130" t="s">
        <v>106</v>
      </c>
    </row>
    <row r="11" spans="1:17" s="89" customFormat="1" ht="45" hidden="1" x14ac:dyDescent="0.2">
      <c r="A11" s="131" t="s">
        <v>92</v>
      </c>
      <c r="B11" s="134" t="s">
        <v>29</v>
      </c>
      <c r="C11" s="131" t="s">
        <v>30</v>
      </c>
      <c r="D11" s="132" t="s">
        <v>31</v>
      </c>
      <c r="E11" s="132" t="s">
        <v>93</v>
      </c>
      <c r="F11" s="132" t="s">
        <v>94</v>
      </c>
      <c r="G11" s="132" t="s">
        <v>32</v>
      </c>
      <c r="H11" s="132" t="s">
        <v>33</v>
      </c>
      <c r="I11" s="132" t="s">
        <v>34</v>
      </c>
      <c r="J11" s="132" t="s">
        <v>35</v>
      </c>
      <c r="K11" s="132" t="s">
        <v>36</v>
      </c>
      <c r="L11" s="133" t="s">
        <v>51</v>
      </c>
      <c r="M11" s="132" t="s">
        <v>52</v>
      </c>
      <c r="N11" s="132" t="s">
        <v>53</v>
      </c>
      <c r="O11" s="134" t="s">
        <v>54</v>
      </c>
      <c r="P11" s="94"/>
    </row>
    <row r="12" spans="1:17" s="89" customFormat="1" ht="15" x14ac:dyDescent="0.2">
      <c r="A12" s="90" t="s">
        <v>198</v>
      </c>
      <c r="B12" s="243">
        <v>19</v>
      </c>
      <c r="C12" s="90" t="s">
        <v>199</v>
      </c>
      <c r="D12" s="90" t="s">
        <v>200</v>
      </c>
      <c r="E12" s="90"/>
      <c r="F12" s="90"/>
      <c r="G12" s="93">
        <v>56</v>
      </c>
      <c r="H12" s="93">
        <v>26</v>
      </c>
      <c r="I12" s="93">
        <v>12</v>
      </c>
      <c r="J12" s="93">
        <v>3</v>
      </c>
      <c r="K12" s="93">
        <v>3</v>
      </c>
      <c r="L12" s="135">
        <v>0.87234042553191504</v>
      </c>
      <c r="M12" s="135">
        <v>21.21</v>
      </c>
      <c r="N12" s="135">
        <v>20.722621276595699</v>
      </c>
      <c r="O12" s="93">
        <v>89182</v>
      </c>
      <c r="P12" s="94"/>
    </row>
    <row r="13" spans="1:17" s="89" customFormat="1" ht="15" x14ac:dyDescent="0.2">
      <c r="A13" s="90"/>
      <c r="B13" s="243"/>
      <c r="C13" s="90"/>
      <c r="D13" s="90"/>
      <c r="E13" s="90"/>
      <c r="F13" s="90"/>
      <c r="G13" s="93"/>
      <c r="H13" s="93"/>
      <c r="I13" s="93"/>
      <c r="J13" s="93"/>
      <c r="K13" s="93"/>
      <c r="L13" s="135"/>
      <c r="M13" s="135"/>
      <c r="N13" s="135"/>
      <c r="O13" s="93"/>
      <c r="P13" s="94"/>
    </row>
    <row r="14" spans="1:17" s="89" customFormat="1" ht="15" x14ac:dyDescent="0.2">
      <c r="A14" s="136"/>
      <c r="B14" s="244"/>
      <c r="C14" s="136"/>
      <c r="D14" s="136"/>
      <c r="E14" s="136"/>
      <c r="F14" s="136"/>
      <c r="G14" s="137"/>
      <c r="H14" s="137"/>
      <c r="I14" s="137"/>
      <c r="J14" s="137"/>
      <c r="K14" s="137"/>
      <c r="L14" s="138"/>
      <c r="M14" s="139"/>
      <c r="N14" s="139"/>
      <c r="O14" s="137"/>
      <c r="P14" s="94"/>
    </row>
    <row r="15" spans="1:17" s="89" customFormat="1" ht="15" x14ac:dyDescent="0.2">
      <c r="A15" s="90"/>
      <c r="B15" s="243"/>
      <c r="C15" s="90"/>
      <c r="D15" s="90"/>
      <c r="E15" s="90"/>
      <c r="F15" s="90"/>
      <c r="G15" s="93"/>
      <c r="H15" s="93"/>
      <c r="I15" s="93"/>
      <c r="J15" s="93"/>
      <c r="K15" s="93"/>
      <c r="L15" s="140"/>
      <c r="M15" s="135"/>
      <c r="N15" s="135"/>
      <c r="O15" s="93"/>
      <c r="P15" s="94"/>
    </row>
    <row r="16" spans="1:17" s="89" customFormat="1" ht="15" x14ac:dyDescent="0.2">
      <c r="A16" s="90"/>
      <c r="B16" s="243"/>
      <c r="C16" s="90"/>
      <c r="D16" s="90"/>
      <c r="E16" s="90"/>
      <c r="F16" s="90"/>
      <c r="G16" s="93"/>
      <c r="H16" s="93"/>
      <c r="I16" s="93"/>
      <c r="J16" s="93"/>
      <c r="K16" s="93"/>
      <c r="L16" s="140"/>
      <c r="M16" s="135"/>
      <c r="N16" s="135"/>
      <c r="O16" s="93"/>
      <c r="P16" s="94"/>
    </row>
    <row r="17" spans="1:16" s="89" customFormat="1" ht="15" x14ac:dyDescent="0.2">
      <c r="A17" s="90"/>
      <c r="B17" s="243"/>
      <c r="C17" s="90"/>
      <c r="D17" s="90"/>
      <c r="E17" s="90"/>
      <c r="F17" s="90"/>
      <c r="G17" s="93"/>
      <c r="H17" s="93"/>
      <c r="I17" s="93"/>
      <c r="J17" s="93"/>
      <c r="K17" s="93"/>
      <c r="L17" s="140"/>
      <c r="M17" s="135"/>
      <c r="N17" s="135"/>
      <c r="O17" s="93"/>
      <c r="P17" s="94"/>
    </row>
    <row r="18" spans="1:16" s="89" customFormat="1" ht="15" x14ac:dyDescent="0.2">
      <c r="A18" s="90"/>
      <c r="B18" s="243"/>
      <c r="C18" s="90"/>
      <c r="D18" s="90"/>
      <c r="E18" s="90"/>
      <c r="F18" s="90"/>
      <c r="G18" s="93"/>
      <c r="H18" s="93"/>
      <c r="I18" s="93"/>
      <c r="J18" s="93"/>
      <c r="K18" s="93"/>
      <c r="L18" s="140"/>
      <c r="M18" s="135"/>
      <c r="N18" s="135"/>
      <c r="O18" s="93"/>
      <c r="P18" s="94"/>
    </row>
    <row r="19" spans="1:16" s="89" customFormat="1" ht="15" x14ac:dyDescent="0.2">
      <c r="A19" s="90"/>
      <c r="B19" s="243"/>
      <c r="C19" s="90"/>
      <c r="D19" s="90"/>
      <c r="E19" s="90"/>
      <c r="F19" s="90"/>
      <c r="G19" s="93"/>
      <c r="H19" s="93"/>
      <c r="I19" s="93"/>
      <c r="J19" s="93"/>
      <c r="K19" s="93"/>
      <c r="L19" s="140"/>
      <c r="M19" s="135"/>
      <c r="N19" s="135"/>
      <c r="O19" s="93"/>
      <c r="P19" s="94"/>
    </row>
    <row r="20" spans="1:16" s="89" customFormat="1" ht="15" x14ac:dyDescent="0.2">
      <c r="A20" s="90"/>
      <c r="B20" s="243"/>
      <c r="C20" s="90"/>
      <c r="D20" s="90"/>
      <c r="E20" s="90"/>
      <c r="F20" s="90"/>
      <c r="G20" s="93"/>
      <c r="H20" s="93"/>
      <c r="I20" s="93"/>
      <c r="J20" s="93"/>
      <c r="K20" s="93"/>
      <c r="L20" s="140"/>
      <c r="M20" s="135"/>
      <c r="N20" s="135"/>
      <c r="O20" s="93"/>
      <c r="P20" s="94"/>
    </row>
    <row r="21" spans="1:16" s="89" customFormat="1" ht="15" x14ac:dyDescent="0.2">
      <c r="A21" s="90"/>
      <c r="B21" s="243"/>
      <c r="C21" s="90"/>
      <c r="D21" s="90"/>
      <c r="E21" s="90"/>
      <c r="F21" s="90"/>
      <c r="G21" s="93"/>
      <c r="H21" s="93"/>
      <c r="I21" s="93"/>
      <c r="J21" s="93"/>
      <c r="K21" s="93"/>
      <c r="L21" s="140"/>
      <c r="M21" s="135"/>
      <c r="N21" s="135"/>
      <c r="O21" s="93"/>
      <c r="P21" s="94"/>
    </row>
    <row r="22" spans="1:16" s="89" customFormat="1" ht="15" x14ac:dyDescent="0.2">
      <c r="A22" s="90"/>
      <c r="B22" s="243"/>
      <c r="C22" s="90"/>
      <c r="D22" s="90"/>
      <c r="E22" s="90"/>
      <c r="F22" s="90"/>
      <c r="G22" s="93"/>
      <c r="H22" s="93"/>
      <c r="I22" s="93"/>
      <c r="J22" s="93"/>
      <c r="K22" s="93"/>
      <c r="L22" s="140"/>
      <c r="M22" s="135"/>
      <c r="N22" s="135"/>
      <c r="O22" s="93"/>
      <c r="P22" s="94"/>
    </row>
    <row r="23" spans="1:16" s="89" customFormat="1" ht="15" x14ac:dyDescent="0.2">
      <c r="A23" s="90"/>
      <c r="B23" s="243"/>
      <c r="C23" s="90"/>
      <c r="D23" s="90"/>
      <c r="E23" s="90"/>
      <c r="F23" s="90"/>
      <c r="G23" s="93"/>
      <c r="H23" s="93"/>
      <c r="I23" s="93"/>
      <c r="J23" s="93"/>
      <c r="K23" s="93"/>
      <c r="L23" s="140"/>
      <c r="M23" s="135"/>
      <c r="N23" s="135"/>
      <c r="O23" s="93"/>
      <c r="P23" s="94"/>
    </row>
    <row r="24" spans="1:16" s="89" customFormat="1" ht="15" x14ac:dyDescent="0.2">
      <c r="A24" s="90"/>
      <c r="B24" s="243"/>
      <c r="C24" s="90"/>
      <c r="D24" s="90"/>
      <c r="E24" s="90"/>
      <c r="F24" s="90"/>
      <c r="G24" s="93"/>
      <c r="H24" s="93"/>
      <c r="I24" s="93"/>
      <c r="J24" s="93"/>
      <c r="K24" s="93"/>
      <c r="L24" s="140"/>
      <c r="M24" s="135"/>
      <c r="N24" s="135"/>
      <c r="O24" s="93"/>
      <c r="P24" s="94"/>
    </row>
    <row r="25" spans="1:16" s="89" customFormat="1" ht="15" x14ac:dyDescent="0.2">
      <c r="A25" s="90"/>
      <c r="B25" s="243"/>
      <c r="C25" s="90"/>
      <c r="D25" s="90"/>
      <c r="E25" s="90"/>
      <c r="F25" s="90"/>
      <c r="G25" s="93"/>
      <c r="H25" s="93"/>
      <c r="I25" s="93"/>
      <c r="J25" s="93"/>
      <c r="K25" s="93"/>
      <c r="L25" s="140"/>
      <c r="M25" s="135"/>
      <c r="N25" s="135"/>
      <c r="O25" s="93"/>
      <c r="P25" s="94"/>
    </row>
    <row r="26" spans="1:16" s="89" customFormat="1" ht="15" x14ac:dyDescent="0.2">
      <c r="A26" s="90"/>
      <c r="B26" s="243"/>
      <c r="C26" s="90"/>
      <c r="D26" s="90"/>
      <c r="E26" s="90"/>
      <c r="F26" s="90"/>
      <c r="G26" s="93"/>
      <c r="H26" s="93"/>
      <c r="I26" s="93"/>
      <c r="J26" s="93"/>
      <c r="K26" s="93"/>
      <c r="L26" s="140"/>
      <c r="M26" s="135"/>
      <c r="N26" s="135"/>
      <c r="O26" s="93"/>
      <c r="P26" s="94"/>
    </row>
    <row r="27" spans="1:16" s="89" customFormat="1" ht="15" x14ac:dyDescent="0.2">
      <c r="A27" s="90"/>
      <c r="B27" s="243"/>
      <c r="C27" s="90"/>
      <c r="D27" s="90"/>
      <c r="E27" s="90"/>
      <c r="F27" s="90"/>
      <c r="G27" s="93"/>
      <c r="H27" s="93"/>
      <c r="I27" s="93"/>
      <c r="J27" s="93"/>
      <c r="K27" s="93"/>
      <c r="L27" s="140"/>
      <c r="M27" s="135"/>
      <c r="N27" s="135"/>
      <c r="O27" s="93"/>
      <c r="P27" s="94"/>
    </row>
    <row r="28" spans="1:16" s="89" customFormat="1" ht="15" x14ac:dyDescent="0.2">
      <c r="A28" s="90"/>
      <c r="B28" s="243"/>
      <c r="C28" s="90"/>
      <c r="D28" s="90"/>
      <c r="E28" s="90"/>
      <c r="F28" s="90"/>
      <c r="G28" s="93"/>
      <c r="H28" s="93"/>
      <c r="I28" s="93"/>
      <c r="J28" s="93"/>
      <c r="K28" s="93"/>
      <c r="L28" s="140"/>
      <c r="M28" s="135"/>
      <c r="N28" s="135"/>
      <c r="O28" s="93"/>
      <c r="P28" s="94"/>
    </row>
    <row r="29" spans="1:16" s="89" customFormat="1" ht="15" x14ac:dyDescent="0.2">
      <c r="A29" s="90"/>
      <c r="B29" s="243"/>
      <c r="C29" s="90"/>
      <c r="D29" s="90"/>
      <c r="E29" s="90"/>
      <c r="F29" s="90"/>
      <c r="G29" s="93"/>
      <c r="H29" s="93"/>
      <c r="I29" s="93"/>
      <c r="J29" s="93"/>
      <c r="K29" s="93"/>
      <c r="L29" s="140"/>
      <c r="M29" s="135"/>
      <c r="N29" s="135"/>
      <c r="O29" s="93"/>
      <c r="P29" s="94"/>
    </row>
    <row r="30" spans="1:16" s="89" customFormat="1" ht="15" x14ac:dyDescent="0.2">
      <c r="A30" s="90"/>
      <c r="B30" s="243"/>
      <c r="C30" s="90"/>
      <c r="D30" s="90"/>
      <c r="E30" s="90"/>
      <c r="F30" s="90"/>
      <c r="G30" s="93"/>
      <c r="H30" s="93"/>
      <c r="I30" s="93"/>
      <c r="J30" s="93"/>
      <c r="K30" s="93"/>
      <c r="L30" s="140"/>
      <c r="M30" s="135"/>
      <c r="N30" s="135"/>
      <c r="O30" s="93"/>
      <c r="P30" s="94"/>
    </row>
    <row r="31" spans="1:16" s="89" customFormat="1" ht="15" x14ac:dyDescent="0.2">
      <c r="A31" s="90"/>
      <c r="B31" s="243"/>
      <c r="C31" s="90"/>
      <c r="D31" s="90"/>
      <c r="E31" s="90"/>
      <c r="F31" s="90"/>
      <c r="G31" s="93"/>
      <c r="H31" s="93"/>
      <c r="I31" s="93"/>
      <c r="J31" s="93"/>
      <c r="K31" s="93"/>
      <c r="L31" s="140"/>
      <c r="M31" s="135"/>
      <c r="N31" s="135"/>
      <c r="O31" s="93"/>
      <c r="P31" s="94"/>
    </row>
    <row r="32" spans="1:16" s="89" customFormat="1" ht="15" x14ac:dyDescent="0.2">
      <c r="A32" s="90"/>
      <c r="B32" s="243"/>
      <c r="C32" s="90"/>
      <c r="D32" s="90"/>
      <c r="E32" s="90"/>
      <c r="F32" s="90"/>
      <c r="G32" s="93"/>
      <c r="H32" s="93"/>
      <c r="I32" s="93"/>
      <c r="J32" s="93"/>
      <c r="K32" s="93"/>
      <c r="L32" s="140"/>
      <c r="M32" s="135"/>
      <c r="N32" s="135"/>
      <c r="O32" s="93"/>
      <c r="P32" s="94"/>
    </row>
    <row r="33" spans="1:16" s="89" customFormat="1" ht="15" x14ac:dyDescent="0.2">
      <c r="A33" s="90"/>
      <c r="B33" s="243"/>
      <c r="C33" s="90"/>
      <c r="D33" s="90"/>
      <c r="E33" s="90"/>
      <c r="F33" s="90"/>
      <c r="G33" s="93"/>
      <c r="H33" s="93"/>
      <c r="I33" s="93"/>
      <c r="J33" s="93"/>
      <c r="K33" s="93"/>
      <c r="L33" s="140"/>
      <c r="M33" s="135"/>
      <c r="N33" s="135"/>
      <c r="O33" s="93"/>
      <c r="P33" s="94"/>
    </row>
    <row r="34" spans="1:16" s="89" customFormat="1" ht="15" x14ac:dyDescent="0.2">
      <c r="A34" s="90"/>
      <c r="B34" s="243"/>
      <c r="C34" s="90"/>
      <c r="D34" s="90"/>
      <c r="E34" s="90"/>
      <c r="F34" s="90"/>
      <c r="G34" s="93"/>
      <c r="H34" s="93"/>
      <c r="I34" s="93"/>
      <c r="J34" s="93"/>
      <c r="K34" s="93"/>
      <c r="L34" s="140"/>
      <c r="M34" s="135"/>
      <c r="N34" s="135"/>
      <c r="O34" s="93"/>
      <c r="P34" s="94"/>
    </row>
    <row r="35" spans="1:16" s="89" customFormat="1" ht="15" x14ac:dyDescent="0.2">
      <c r="A35" s="90"/>
      <c r="B35" s="243"/>
      <c r="C35" s="90"/>
      <c r="D35" s="90"/>
      <c r="E35" s="90"/>
      <c r="F35" s="90"/>
      <c r="G35" s="93"/>
      <c r="H35" s="93"/>
      <c r="I35" s="93"/>
      <c r="J35" s="93"/>
      <c r="K35" s="93"/>
      <c r="L35" s="140"/>
      <c r="M35" s="135"/>
      <c r="N35" s="135"/>
      <c r="O35" s="93"/>
      <c r="P35" s="94"/>
    </row>
    <row r="36" spans="1:16" s="89" customFormat="1" ht="15" x14ac:dyDescent="0.2">
      <c r="A36" s="90"/>
      <c r="B36" s="243"/>
      <c r="C36" s="90"/>
      <c r="D36" s="90"/>
      <c r="E36" s="90"/>
      <c r="F36" s="90"/>
      <c r="G36" s="93"/>
      <c r="H36" s="93"/>
      <c r="I36" s="93"/>
      <c r="J36" s="93"/>
      <c r="K36" s="93"/>
      <c r="L36" s="140"/>
      <c r="M36" s="135"/>
      <c r="N36" s="135"/>
      <c r="O36" s="93"/>
      <c r="P36" s="94"/>
    </row>
    <row r="37" spans="1:16" s="89" customFormat="1" ht="15" x14ac:dyDescent="0.2">
      <c r="A37" s="90"/>
      <c r="B37" s="243"/>
      <c r="C37" s="90"/>
      <c r="D37" s="90"/>
      <c r="E37" s="90"/>
      <c r="F37" s="90"/>
      <c r="G37" s="93"/>
      <c r="H37" s="93"/>
      <c r="I37" s="93"/>
      <c r="J37" s="93"/>
      <c r="K37" s="93"/>
      <c r="L37" s="140"/>
      <c r="M37" s="135"/>
      <c r="N37" s="135"/>
      <c r="O37" s="93"/>
      <c r="P37" s="94"/>
    </row>
    <row r="38" spans="1:16" s="89" customFormat="1" ht="15" x14ac:dyDescent="0.2">
      <c r="A38" s="90"/>
      <c r="B38" s="243"/>
      <c r="C38" s="90"/>
      <c r="D38" s="90"/>
      <c r="E38" s="90"/>
      <c r="F38" s="90"/>
      <c r="G38" s="93"/>
      <c r="H38" s="93"/>
      <c r="I38" s="93"/>
      <c r="J38" s="93"/>
      <c r="K38" s="93"/>
      <c r="L38" s="140"/>
      <c r="M38" s="135"/>
      <c r="N38" s="135"/>
      <c r="O38" s="93"/>
      <c r="P38" s="94"/>
    </row>
    <row r="39" spans="1:16" s="89" customFormat="1" ht="15" x14ac:dyDescent="0.2">
      <c r="A39" s="90"/>
      <c r="B39" s="243"/>
      <c r="C39" s="90"/>
      <c r="D39" s="90"/>
      <c r="E39" s="90"/>
      <c r="F39" s="90"/>
      <c r="G39" s="93"/>
      <c r="H39" s="93"/>
      <c r="I39" s="93"/>
      <c r="J39" s="93"/>
      <c r="K39" s="93"/>
      <c r="L39" s="140"/>
      <c r="M39" s="135"/>
      <c r="N39" s="135"/>
      <c r="O39" s="93"/>
      <c r="P39" s="94"/>
    </row>
    <row r="40" spans="1:16" s="89" customFormat="1" ht="15" x14ac:dyDescent="0.2">
      <c r="A40" s="90"/>
      <c r="B40" s="243"/>
      <c r="C40" s="90"/>
      <c r="D40" s="90"/>
      <c r="E40" s="90"/>
      <c r="F40" s="90"/>
      <c r="G40" s="93"/>
      <c r="H40" s="93"/>
      <c r="I40" s="93"/>
      <c r="J40" s="93"/>
      <c r="K40" s="93"/>
      <c r="L40" s="140"/>
      <c r="M40" s="135"/>
      <c r="N40" s="135"/>
      <c r="O40" s="93"/>
      <c r="P40" s="94"/>
    </row>
    <row r="41" spans="1:16" s="89" customFormat="1" ht="15" x14ac:dyDescent="0.2">
      <c r="A41" s="90"/>
      <c r="B41" s="243"/>
      <c r="C41" s="90"/>
      <c r="D41" s="90"/>
      <c r="E41" s="90"/>
      <c r="F41" s="90"/>
      <c r="G41" s="93"/>
      <c r="H41" s="93"/>
      <c r="I41" s="93"/>
      <c r="J41" s="93"/>
      <c r="K41" s="93"/>
      <c r="L41" s="140"/>
      <c r="M41" s="135"/>
      <c r="N41" s="135"/>
      <c r="O41" s="93"/>
      <c r="P41" s="94"/>
    </row>
    <row r="42" spans="1:16" s="89" customFormat="1" ht="15" x14ac:dyDescent="0.2">
      <c r="A42" s="90"/>
      <c r="B42" s="243"/>
      <c r="C42" s="90"/>
      <c r="D42" s="90"/>
      <c r="E42" s="90"/>
      <c r="F42" s="90"/>
      <c r="G42" s="93"/>
      <c r="H42" s="93"/>
      <c r="I42" s="93"/>
      <c r="J42" s="93"/>
      <c r="K42" s="93"/>
      <c r="L42" s="140"/>
      <c r="M42" s="135"/>
      <c r="N42" s="135"/>
      <c r="O42" s="93"/>
      <c r="P42" s="94"/>
    </row>
    <row r="43" spans="1:16" s="89" customFormat="1" ht="15" x14ac:dyDescent="0.2">
      <c r="A43" s="90"/>
      <c r="B43" s="243"/>
      <c r="C43" s="90"/>
      <c r="D43" s="90"/>
      <c r="E43" s="90"/>
      <c r="F43" s="90"/>
      <c r="G43" s="93"/>
      <c r="H43" s="93"/>
      <c r="I43" s="93"/>
      <c r="J43" s="93"/>
      <c r="K43" s="93"/>
      <c r="L43" s="140"/>
      <c r="M43" s="135"/>
      <c r="N43" s="135"/>
      <c r="O43" s="93"/>
      <c r="P43" s="94"/>
    </row>
    <row r="44" spans="1:16" s="89" customFormat="1" ht="15" x14ac:dyDescent="0.2">
      <c r="A44" s="90"/>
      <c r="B44" s="243"/>
      <c r="C44" s="90"/>
      <c r="D44" s="90"/>
      <c r="E44" s="90"/>
      <c r="F44" s="90"/>
      <c r="G44" s="93"/>
      <c r="H44" s="93"/>
      <c r="I44" s="93"/>
      <c r="J44" s="93"/>
      <c r="K44" s="93"/>
      <c r="L44" s="140"/>
      <c r="M44" s="135"/>
      <c r="N44" s="135"/>
      <c r="O44" s="93"/>
      <c r="P44" s="94"/>
    </row>
    <row r="45" spans="1:16" s="89" customFormat="1" ht="15" x14ac:dyDescent="0.2">
      <c r="A45" s="90"/>
      <c r="B45" s="243"/>
      <c r="C45" s="90"/>
      <c r="D45" s="90"/>
      <c r="E45" s="90"/>
      <c r="F45" s="90"/>
      <c r="G45" s="93"/>
      <c r="H45" s="93"/>
      <c r="I45" s="93"/>
      <c r="J45" s="93"/>
      <c r="K45" s="93"/>
      <c r="L45" s="140"/>
      <c r="M45" s="135"/>
      <c r="N45" s="135"/>
      <c r="O45" s="93"/>
      <c r="P45" s="94"/>
    </row>
    <row r="46" spans="1:16" s="89" customFormat="1" ht="15" x14ac:dyDescent="0.2">
      <c r="A46" s="90"/>
      <c r="B46" s="243"/>
      <c r="C46" s="90"/>
      <c r="D46" s="90"/>
      <c r="E46" s="90"/>
      <c r="F46" s="90"/>
      <c r="G46" s="93"/>
      <c r="H46" s="93"/>
      <c r="I46" s="93"/>
      <c r="J46" s="93"/>
      <c r="K46" s="93"/>
      <c r="L46" s="140"/>
      <c r="M46" s="135"/>
      <c r="N46" s="135"/>
      <c r="O46" s="93"/>
      <c r="P46" s="94"/>
    </row>
    <row r="47" spans="1:16" s="89" customFormat="1" ht="15" x14ac:dyDescent="0.2">
      <c r="A47" s="90"/>
      <c r="B47" s="243"/>
      <c r="C47" s="90"/>
      <c r="D47" s="90"/>
      <c r="E47" s="90"/>
      <c r="F47" s="90"/>
      <c r="G47" s="93"/>
      <c r="H47" s="93"/>
      <c r="I47" s="93"/>
      <c r="J47" s="93"/>
      <c r="K47" s="93"/>
      <c r="L47" s="140"/>
      <c r="M47" s="135"/>
      <c r="N47" s="135"/>
      <c r="O47" s="93"/>
      <c r="P47" s="94"/>
    </row>
    <row r="48" spans="1:16" s="89" customFormat="1" ht="15" x14ac:dyDescent="0.2">
      <c r="A48" s="90"/>
      <c r="B48" s="243"/>
      <c r="C48" s="90"/>
      <c r="D48" s="90"/>
      <c r="E48" s="90"/>
      <c r="F48" s="90"/>
      <c r="G48" s="93"/>
      <c r="H48" s="93"/>
      <c r="I48" s="93"/>
      <c r="J48" s="93"/>
      <c r="K48" s="93"/>
      <c r="L48" s="140"/>
      <c r="M48" s="135"/>
      <c r="N48" s="135"/>
      <c r="O48" s="93"/>
      <c r="P48" s="94"/>
    </row>
    <row r="49" spans="1:16" s="89" customFormat="1" ht="15" x14ac:dyDescent="0.2">
      <c r="A49" s="90"/>
      <c r="B49" s="243"/>
      <c r="C49" s="90"/>
      <c r="D49" s="90"/>
      <c r="E49" s="90"/>
      <c r="F49" s="90"/>
      <c r="G49" s="93"/>
      <c r="H49" s="93"/>
      <c r="I49" s="93"/>
      <c r="J49" s="93"/>
      <c r="K49" s="93"/>
      <c r="L49" s="140"/>
      <c r="M49" s="135"/>
      <c r="N49" s="135"/>
      <c r="O49" s="93"/>
      <c r="P49" s="94"/>
    </row>
    <row r="50" spans="1:16" s="89" customFormat="1" ht="15" x14ac:dyDescent="0.2">
      <c r="A50" s="90"/>
      <c r="B50" s="243"/>
      <c r="C50" s="90"/>
      <c r="D50" s="90"/>
      <c r="E50" s="90"/>
      <c r="F50" s="90"/>
      <c r="G50" s="93"/>
      <c r="H50" s="93"/>
      <c r="I50" s="93"/>
      <c r="J50" s="93"/>
      <c r="K50" s="93"/>
      <c r="L50" s="140"/>
      <c r="M50" s="135"/>
      <c r="N50" s="135"/>
      <c r="O50" s="93"/>
      <c r="P50" s="94"/>
    </row>
    <row r="51" spans="1:16" s="89" customFormat="1" ht="15" x14ac:dyDescent="0.2">
      <c r="A51" s="90"/>
      <c r="B51" s="243"/>
      <c r="C51" s="90"/>
      <c r="D51" s="90"/>
      <c r="E51" s="90"/>
      <c r="F51" s="90"/>
      <c r="G51" s="93"/>
      <c r="H51" s="93"/>
      <c r="I51" s="93"/>
      <c r="J51" s="93"/>
      <c r="K51" s="93"/>
      <c r="L51" s="140"/>
      <c r="M51" s="135"/>
      <c r="N51" s="135"/>
      <c r="O51" s="93"/>
      <c r="P51" s="94"/>
    </row>
    <row r="52" spans="1:16" s="89" customFormat="1" ht="15" x14ac:dyDescent="0.2">
      <c r="A52" s="90"/>
      <c r="B52" s="243"/>
      <c r="C52" s="90"/>
      <c r="D52" s="90"/>
      <c r="E52" s="90"/>
      <c r="F52" s="90"/>
      <c r="G52" s="93"/>
      <c r="H52" s="93"/>
      <c r="I52" s="93"/>
      <c r="J52" s="93"/>
      <c r="K52" s="93"/>
      <c r="L52" s="140"/>
      <c r="M52" s="135"/>
      <c r="N52" s="135"/>
      <c r="O52" s="93"/>
      <c r="P52" s="94"/>
    </row>
    <row r="53" spans="1:16" s="89" customFormat="1" ht="15" x14ac:dyDescent="0.2">
      <c r="A53" s="90"/>
      <c r="B53" s="243"/>
      <c r="C53" s="90"/>
      <c r="D53" s="90"/>
      <c r="E53" s="90"/>
      <c r="F53" s="90"/>
      <c r="G53" s="93"/>
      <c r="H53" s="93"/>
      <c r="I53" s="93"/>
      <c r="J53" s="93"/>
      <c r="K53" s="93"/>
      <c r="L53" s="140"/>
      <c r="M53" s="135"/>
      <c r="N53" s="135"/>
      <c r="O53" s="93"/>
      <c r="P53" s="94"/>
    </row>
    <row r="54" spans="1:16" s="89" customFormat="1" ht="15" x14ac:dyDescent="0.2">
      <c r="A54" s="90"/>
      <c r="B54" s="243"/>
      <c r="C54" s="90"/>
      <c r="D54" s="90"/>
      <c r="E54" s="90"/>
      <c r="F54" s="90"/>
      <c r="G54" s="93"/>
      <c r="H54" s="93"/>
      <c r="I54" s="93"/>
      <c r="J54" s="93"/>
      <c r="K54" s="93"/>
      <c r="L54" s="140"/>
      <c r="M54" s="135"/>
      <c r="N54" s="135"/>
      <c r="O54" s="93"/>
      <c r="P54" s="94"/>
    </row>
    <row r="55" spans="1:16" s="89" customFormat="1" ht="15" x14ac:dyDescent="0.2">
      <c r="A55" s="90"/>
      <c r="B55" s="243"/>
      <c r="C55" s="90"/>
      <c r="D55" s="90"/>
      <c r="E55" s="90"/>
      <c r="F55" s="90"/>
      <c r="G55" s="93"/>
      <c r="H55" s="93"/>
      <c r="I55" s="93"/>
      <c r="J55" s="93"/>
      <c r="K55" s="93"/>
      <c r="L55" s="140"/>
      <c r="M55" s="135"/>
      <c r="N55" s="135"/>
      <c r="O55" s="93"/>
      <c r="P55" s="94"/>
    </row>
    <row r="56" spans="1:16" s="89" customFormat="1" ht="15" x14ac:dyDescent="0.2">
      <c r="A56" s="90"/>
      <c r="B56" s="243"/>
      <c r="C56" s="90"/>
      <c r="D56" s="90"/>
      <c r="E56" s="90"/>
      <c r="F56" s="90"/>
      <c r="G56" s="93"/>
      <c r="H56" s="93"/>
      <c r="I56" s="93"/>
      <c r="J56" s="93"/>
      <c r="K56" s="93"/>
      <c r="L56" s="140"/>
      <c r="M56" s="135"/>
      <c r="N56" s="135"/>
      <c r="O56" s="93"/>
      <c r="P56" s="94"/>
    </row>
    <row r="57" spans="1:16" s="89" customFormat="1" ht="15" x14ac:dyDescent="0.2">
      <c r="A57" s="90"/>
      <c r="B57" s="243"/>
      <c r="C57" s="90"/>
      <c r="D57" s="90"/>
      <c r="E57" s="90"/>
      <c r="F57" s="90"/>
      <c r="G57" s="93"/>
      <c r="H57" s="93"/>
      <c r="I57" s="93"/>
      <c r="J57" s="93"/>
      <c r="K57" s="93"/>
      <c r="L57" s="140"/>
      <c r="M57" s="135"/>
      <c r="N57" s="135"/>
      <c r="O57" s="93"/>
      <c r="P57" s="94"/>
    </row>
    <row r="58" spans="1:16" s="89" customFormat="1" ht="15" x14ac:dyDescent="0.2">
      <c r="A58" s="90"/>
      <c r="B58" s="243"/>
      <c r="C58" s="90"/>
      <c r="D58" s="90"/>
      <c r="E58" s="90"/>
      <c r="F58" s="90"/>
      <c r="G58" s="93"/>
      <c r="H58" s="93"/>
      <c r="I58" s="93"/>
      <c r="J58" s="93"/>
      <c r="K58" s="93"/>
      <c r="L58" s="140"/>
      <c r="M58" s="135"/>
      <c r="N58" s="135"/>
      <c r="O58" s="93"/>
      <c r="P58" s="94"/>
    </row>
    <row r="59" spans="1:16" s="89" customFormat="1" ht="15" x14ac:dyDescent="0.2">
      <c r="A59" s="90"/>
      <c r="B59" s="243"/>
      <c r="C59" s="90"/>
      <c r="D59" s="90"/>
      <c r="E59" s="90"/>
      <c r="F59" s="90"/>
      <c r="G59" s="93"/>
      <c r="H59" s="93"/>
      <c r="I59" s="93"/>
      <c r="J59" s="93"/>
      <c r="K59" s="93"/>
      <c r="L59" s="140"/>
      <c r="M59" s="135"/>
      <c r="N59" s="135"/>
      <c r="O59" s="93"/>
      <c r="P59" s="94"/>
    </row>
    <row r="60" spans="1:16" s="89" customFormat="1" ht="15" x14ac:dyDescent="0.2">
      <c r="A60" s="90"/>
      <c r="B60" s="243"/>
      <c r="C60" s="90"/>
      <c r="D60" s="90"/>
      <c r="E60" s="90"/>
      <c r="F60" s="90"/>
      <c r="G60" s="93"/>
      <c r="H60" s="93"/>
      <c r="I60" s="93"/>
      <c r="J60" s="93"/>
      <c r="K60" s="93"/>
      <c r="L60" s="140"/>
      <c r="M60" s="135"/>
      <c r="N60" s="135"/>
      <c r="O60" s="93"/>
      <c r="P60" s="94"/>
    </row>
    <row r="61" spans="1:16" s="89" customFormat="1" ht="15" x14ac:dyDescent="0.2">
      <c r="A61" s="90"/>
      <c r="B61" s="243"/>
      <c r="C61" s="90"/>
      <c r="D61" s="90"/>
      <c r="E61" s="90"/>
      <c r="F61" s="90"/>
      <c r="G61" s="93"/>
      <c r="H61" s="93"/>
      <c r="I61" s="93"/>
      <c r="J61" s="93"/>
      <c r="K61" s="93"/>
      <c r="L61" s="140"/>
      <c r="M61" s="135"/>
      <c r="N61" s="135"/>
      <c r="O61" s="93"/>
      <c r="P61" s="94"/>
    </row>
    <row r="62" spans="1:16" s="89" customFormat="1" ht="15" x14ac:dyDescent="0.2">
      <c r="A62" s="90"/>
      <c r="B62" s="243"/>
      <c r="C62" s="90"/>
      <c r="D62" s="90"/>
      <c r="E62" s="90"/>
      <c r="F62" s="90"/>
      <c r="G62" s="93"/>
      <c r="H62" s="93"/>
      <c r="I62" s="93"/>
      <c r="J62" s="93"/>
      <c r="K62" s="93"/>
      <c r="L62" s="140"/>
      <c r="M62" s="135"/>
      <c r="N62" s="135"/>
      <c r="O62" s="93"/>
      <c r="P62" s="94"/>
    </row>
    <row r="63" spans="1:16" s="89" customFormat="1" ht="15" x14ac:dyDescent="0.2">
      <c r="A63" s="90"/>
      <c r="B63" s="243"/>
      <c r="C63" s="90"/>
      <c r="D63" s="90"/>
      <c r="E63" s="90"/>
      <c r="F63" s="90"/>
      <c r="G63" s="93"/>
      <c r="H63" s="93"/>
      <c r="I63" s="93"/>
      <c r="J63" s="93"/>
      <c r="K63" s="93"/>
      <c r="L63" s="140"/>
      <c r="M63" s="135"/>
      <c r="N63" s="135"/>
      <c r="O63" s="93"/>
      <c r="P63" s="94"/>
    </row>
    <row r="64" spans="1:16" s="89" customFormat="1" ht="15" x14ac:dyDescent="0.2">
      <c r="A64" s="90"/>
      <c r="B64" s="243"/>
      <c r="C64" s="90"/>
      <c r="D64" s="90"/>
      <c r="E64" s="90"/>
      <c r="F64" s="90"/>
      <c r="G64" s="93"/>
      <c r="H64" s="93"/>
      <c r="I64" s="93"/>
      <c r="J64" s="93"/>
      <c r="K64" s="93"/>
      <c r="L64" s="140"/>
      <c r="M64" s="135"/>
      <c r="N64" s="135"/>
      <c r="O64" s="93"/>
      <c r="P64" s="94"/>
    </row>
    <row r="65" spans="1:16" s="89" customFormat="1" ht="15" x14ac:dyDescent="0.2">
      <c r="A65" s="90"/>
      <c r="B65" s="243"/>
      <c r="C65" s="90"/>
      <c r="D65" s="90"/>
      <c r="E65" s="90"/>
      <c r="F65" s="90"/>
      <c r="G65" s="93"/>
      <c r="H65" s="93"/>
      <c r="I65" s="93"/>
      <c r="J65" s="93"/>
      <c r="K65" s="93"/>
      <c r="L65" s="140"/>
      <c r="M65" s="135"/>
      <c r="N65" s="135"/>
      <c r="O65" s="93"/>
      <c r="P65" s="94"/>
    </row>
    <row r="66" spans="1:16" s="89" customFormat="1" ht="15" x14ac:dyDescent="0.2">
      <c r="A66" s="90"/>
      <c r="B66" s="243"/>
      <c r="C66" s="90"/>
      <c r="D66" s="90"/>
      <c r="E66" s="90"/>
      <c r="F66" s="90"/>
      <c r="G66" s="93"/>
      <c r="H66" s="93"/>
      <c r="I66" s="93"/>
      <c r="J66" s="93"/>
      <c r="K66" s="93"/>
      <c r="L66" s="140"/>
      <c r="M66" s="135"/>
      <c r="N66" s="135"/>
      <c r="O66" s="93"/>
      <c r="P66" s="94"/>
    </row>
    <row r="67" spans="1:16" s="89" customFormat="1" ht="15" x14ac:dyDescent="0.2">
      <c r="A67" s="90"/>
      <c r="B67" s="243"/>
      <c r="C67" s="90"/>
      <c r="D67" s="90"/>
      <c r="E67" s="90"/>
      <c r="F67" s="90"/>
      <c r="G67" s="93"/>
      <c r="H67" s="93"/>
      <c r="I67" s="93"/>
      <c r="J67" s="93"/>
      <c r="K67" s="93"/>
      <c r="L67" s="140"/>
      <c r="M67" s="135"/>
      <c r="N67" s="135"/>
      <c r="O67" s="93"/>
      <c r="P67" s="94"/>
    </row>
    <row r="68" spans="1:16" s="89" customFormat="1" ht="15" x14ac:dyDescent="0.2">
      <c r="A68" s="90"/>
      <c r="B68" s="243"/>
      <c r="C68" s="90"/>
      <c r="D68" s="90"/>
      <c r="E68" s="90"/>
      <c r="F68" s="90"/>
      <c r="G68" s="93"/>
      <c r="H68" s="93"/>
      <c r="I68" s="93"/>
      <c r="J68" s="93"/>
      <c r="K68" s="93"/>
      <c r="L68" s="140"/>
      <c r="M68" s="135"/>
      <c r="N68" s="135"/>
      <c r="O68" s="93"/>
      <c r="P68" s="94"/>
    </row>
    <row r="69" spans="1:16" s="89" customFormat="1" ht="15" x14ac:dyDescent="0.2">
      <c r="A69" s="90"/>
      <c r="B69" s="243"/>
      <c r="C69" s="90"/>
      <c r="D69" s="90"/>
      <c r="E69" s="90"/>
      <c r="F69" s="90"/>
      <c r="G69" s="93"/>
      <c r="H69" s="93"/>
      <c r="I69" s="93"/>
      <c r="J69" s="93"/>
      <c r="K69" s="93"/>
      <c r="L69" s="140"/>
      <c r="M69" s="135"/>
      <c r="N69" s="135"/>
      <c r="O69" s="93"/>
      <c r="P69" s="94"/>
    </row>
    <row r="70" spans="1:16" s="89" customFormat="1" ht="15" x14ac:dyDescent="0.2">
      <c r="A70" s="90"/>
      <c r="B70" s="243"/>
      <c r="C70" s="90"/>
      <c r="D70" s="90"/>
      <c r="E70" s="90"/>
      <c r="F70" s="90"/>
      <c r="G70" s="93"/>
      <c r="H70" s="93"/>
      <c r="I70" s="93"/>
      <c r="J70" s="93"/>
      <c r="K70" s="93"/>
      <c r="L70" s="140"/>
      <c r="M70" s="135"/>
      <c r="N70" s="135"/>
      <c r="O70" s="93"/>
      <c r="P70" s="94"/>
    </row>
    <row r="71" spans="1:16" s="89" customFormat="1" ht="15" x14ac:dyDescent="0.2">
      <c r="A71" s="90"/>
      <c r="B71" s="243"/>
      <c r="C71" s="90"/>
      <c r="D71" s="90"/>
      <c r="E71" s="90"/>
      <c r="F71" s="90"/>
      <c r="G71" s="93"/>
      <c r="H71" s="93"/>
      <c r="I71" s="93"/>
      <c r="J71" s="93"/>
      <c r="K71" s="93"/>
      <c r="L71" s="140"/>
      <c r="M71" s="135"/>
      <c r="N71" s="135"/>
      <c r="O71" s="93"/>
      <c r="P71" s="94"/>
    </row>
    <row r="72" spans="1:16" s="89" customFormat="1" ht="15" x14ac:dyDescent="0.2">
      <c r="A72" s="90"/>
      <c r="B72" s="243"/>
      <c r="C72" s="90"/>
      <c r="D72" s="90"/>
      <c r="E72" s="90"/>
      <c r="F72" s="90"/>
      <c r="G72" s="93"/>
      <c r="H72" s="93"/>
      <c r="I72" s="93"/>
      <c r="J72" s="93"/>
      <c r="K72" s="93"/>
      <c r="L72" s="140"/>
      <c r="M72" s="135"/>
      <c r="N72" s="135"/>
      <c r="O72" s="93"/>
      <c r="P72" s="94"/>
    </row>
    <row r="73" spans="1:16" s="89" customFormat="1" ht="15" x14ac:dyDescent="0.2">
      <c r="A73" s="90"/>
      <c r="B73" s="243"/>
      <c r="C73" s="90"/>
      <c r="D73" s="90"/>
      <c r="E73" s="90"/>
      <c r="F73" s="90"/>
      <c r="G73" s="93"/>
      <c r="H73" s="93"/>
      <c r="I73" s="93"/>
      <c r="J73" s="93"/>
      <c r="K73" s="93"/>
      <c r="L73" s="140"/>
      <c r="M73" s="135"/>
      <c r="N73" s="135"/>
      <c r="O73" s="93"/>
      <c r="P73" s="94"/>
    </row>
    <row r="74" spans="1:16" s="89" customFormat="1" ht="15" x14ac:dyDescent="0.2">
      <c r="A74" s="90"/>
      <c r="B74" s="243"/>
      <c r="C74" s="90"/>
      <c r="D74" s="90"/>
      <c r="E74" s="90"/>
      <c r="F74" s="90"/>
      <c r="G74" s="93"/>
      <c r="H74" s="93"/>
      <c r="I74" s="93"/>
      <c r="J74" s="93"/>
      <c r="K74" s="93"/>
      <c r="L74" s="140"/>
      <c r="M74" s="135"/>
      <c r="N74" s="135"/>
      <c r="O74" s="93"/>
      <c r="P74" s="94"/>
    </row>
    <row r="75" spans="1:16" s="89" customFormat="1" ht="15" x14ac:dyDescent="0.2">
      <c r="A75" s="90"/>
      <c r="B75" s="243"/>
      <c r="C75" s="90"/>
      <c r="D75" s="90"/>
      <c r="E75" s="90"/>
      <c r="F75" s="90"/>
      <c r="G75" s="93"/>
      <c r="H75" s="93"/>
      <c r="I75" s="93"/>
      <c r="J75" s="93"/>
      <c r="K75" s="93"/>
      <c r="L75" s="140"/>
      <c r="M75" s="135"/>
      <c r="N75" s="135"/>
      <c r="O75" s="93"/>
      <c r="P75" s="94"/>
    </row>
    <row r="76" spans="1:16" s="89" customFormat="1" ht="15" x14ac:dyDescent="0.2">
      <c r="A76" s="90"/>
      <c r="B76" s="243"/>
      <c r="C76" s="90"/>
      <c r="D76" s="90"/>
      <c r="E76" s="90"/>
      <c r="F76" s="90"/>
      <c r="G76" s="93"/>
      <c r="H76" s="93"/>
      <c r="I76" s="93"/>
      <c r="J76" s="93"/>
      <c r="K76" s="93"/>
      <c r="L76" s="140"/>
      <c r="M76" s="135"/>
      <c r="N76" s="135"/>
      <c r="O76" s="93"/>
      <c r="P76" s="94"/>
    </row>
    <row r="77" spans="1:16" s="89" customFormat="1" ht="15" x14ac:dyDescent="0.2">
      <c r="A77" s="90"/>
      <c r="B77" s="243"/>
      <c r="C77" s="90"/>
      <c r="D77" s="90"/>
      <c r="E77" s="90"/>
      <c r="F77" s="90"/>
      <c r="G77" s="93"/>
      <c r="H77" s="93"/>
      <c r="I77" s="93"/>
      <c r="J77" s="93"/>
      <c r="K77" s="93"/>
      <c r="L77" s="140"/>
      <c r="M77" s="135"/>
      <c r="N77" s="135"/>
      <c r="O77" s="93"/>
      <c r="P77" s="94"/>
    </row>
    <row r="78" spans="1:16" s="89" customFormat="1" ht="15" x14ac:dyDescent="0.2">
      <c r="A78" s="90"/>
      <c r="B78" s="243"/>
      <c r="C78" s="90"/>
      <c r="D78" s="90"/>
      <c r="E78" s="90"/>
      <c r="F78" s="90"/>
      <c r="G78" s="93"/>
      <c r="H78" s="93"/>
      <c r="I78" s="93"/>
      <c r="J78" s="93"/>
      <c r="K78" s="93"/>
      <c r="L78" s="140"/>
      <c r="M78" s="135"/>
      <c r="N78" s="135"/>
      <c r="O78" s="93"/>
      <c r="P78" s="94"/>
    </row>
    <row r="79" spans="1:16" s="89" customFormat="1" ht="15" x14ac:dyDescent="0.2">
      <c r="A79" s="90"/>
      <c r="B79" s="243"/>
      <c r="C79" s="90"/>
      <c r="D79" s="90"/>
      <c r="E79" s="90"/>
      <c r="F79" s="90"/>
      <c r="G79" s="93"/>
      <c r="H79" s="93"/>
      <c r="I79" s="93"/>
      <c r="J79" s="93"/>
      <c r="K79" s="93"/>
      <c r="L79" s="140"/>
      <c r="M79" s="135"/>
      <c r="N79" s="135"/>
      <c r="O79" s="93"/>
      <c r="P79" s="94"/>
    </row>
    <row r="80" spans="1:16" s="89" customFormat="1" ht="15" x14ac:dyDescent="0.2">
      <c r="A80" s="90"/>
      <c r="B80" s="243"/>
      <c r="C80" s="90"/>
      <c r="D80" s="90"/>
      <c r="E80" s="90"/>
      <c r="F80" s="90"/>
      <c r="G80" s="93"/>
      <c r="H80" s="93"/>
      <c r="I80" s="93"/>
      <c r="J80" s="93"/>
      <c r="K80" s="93"/>
      <c r="L80" s="140"/>
      <c r="M80" s="135"/>
      <c r="N80" s="135"/>
      <c r="O80" s="93"/>
      <c r="P80" s="94"/>
    </row>
    <row r="81" spans="1:16" s="89" customFormat="1" ht="15" x14ac:dyDescent="0.2">
      <c r="A81" s="90"/>
      <c r="B81" s="243"/>
      <c r="C81" s="90"/>
      <c r="D81" s="90"/>
      <c r="E81" s="90"/>
      <c r="F81" s="90"/>
      <c r="G81" s="93"/>
      <c r="H81" s="93"/>
      <c r="I81" s="93"/>
      <c r="J81" s="93"/>
      <c r="K81" s="93"/>
      <c r="L81" s="140"/>
      <c r="M81" s="135"/>
      <c r="N81" s="135"/>
      <c r="O81" s="93"/>
      <c r="P81" s="94"/>
    </row>
    <row r="82" spans="1:16" s="68" customFormat="1" ht="15" x14ac:dyDescent="0.2">
      <c r="A82" s="95"/>
      <c r="B82" s="243"/>
      <c r="C82" s="90"/>
      <c r="D82" s="90"/>
      <c r="E82" s="90"/>
      <c r="F82" s="90"/>
      <c r="G82" s="93"/>
      <c r="H82" s="93"/>
      <c r="I82" s="93"/>
      <c r="J82" s="93"/>
      <c r="K82" s="93"/>
      <c r="L82" s="140"/>
      <c r="M82" s="135"/>
      <c r="N82" s="135"/>
      <c r="O82" s="98"/>
    </row>
    <row r="83" spans="1:16" ht="15" x14ac:dyDescent="0.2">
      <c r="A83" s="95"/>
      <c r="B83" s="243"/>
      <c r="C83" s="90"/>
      <c r="D83" s="90"/>
      <c r="E83" s="90"/>
      <c r="F83" s="90"/>
      <c r="G83" s="93"/>
      <c r="H83" s="93"/>
      <c r="I83" s="93"/>
      <c r="J83" s="93"/>
      <c r="K83" s="93"/>
      <c r="L83" s="140"/>
      <c r="M83" s="135"/>
      <c r="N83" s="135"/>
      <c r="O83" s="98"/>
    </row>
    <row r="84" spans="1:16" ht="15" x14ac:dyDescent="0.2">
      <c r="A84" s="95"/>
      <c r="B84" s="243"/>
      <c r="C84" s="90"/>
      <c r="D84" s="90"/>
      <c r="E84" s="90"/>
      <c r="F84" s="90"/>
      <c r="G84" s="93"/>
      <c r="H84" s="93"/>
      <c r="I84" s="93"/>
      <c r="J84" s="93"/>
      <c r="K84" s="93"/>
      <c r="L84" s="140"/>
      <c r="M84" s="135"/>
      <c r="N84" s="135"/>
      <c r="O84" s="98"/>
    </row>
    <row r="85" spans="1:16" ht="15" x14ac:dyDescent="0.2">
      <c r="A85" s="95"/>
      <c r="B85" s="243"/>
      <c r="C85" s="90"/>
      <c r="D85" s="90"/>
      <c r="E85" s="90"/>
      <c r="F85" s="90"/>
      <c r="G85" s="93"/>
      <c r="H85" s="93"/>
      <c r="I85" s="93"/>
      <c r="J85" s="93"/>
      <c r="K85" s="93"/>
      <c r="L85" s="140"/>
      <c r="M85" s="135"/>
      <c r="N85" s="135"/>
      <c r="O85" s="98"/>
    </row>
    <row r="86" spans="1:16" ht="15" x14ac:dyDescent="0.2">
      <c r="A86" s="95"/>
      <c r="B86" s="243"/>
      <c r="C86" s="90"/>
      <c r="D86" s="90"/>
      <c r="E86" s="90"/>
      <c r="F86" s="90"/>
      <c r="G86" s="93"/>
      <c r="H86" s="93"/>
      <c r="I86" s="93"/>
      <c r="J86" s="93"/>
      <c r="K86" s="93"/>
      <c r="L86" s="140"/>
      <c r="M86" s="135"/>
      <c r="N86" s="135"/>
      <c r="O86" s="98"/>
    </row>
    <row r="87" spans="1:16" ht="15" x14ac:dyDescent="0.2">
      <c r="A87" s="95"/>
      <c r="B87" s="243"/>
      <c r="C87" s="90"/>
      <c r="D87" s="90"/>
      <c r="E87" s="90"/>
      <c r="F87" s="90"/>
      <c r="G87" s="93"/>
      <c r="H87" s="93"/>
      <c r="I87" s="93"/>
      <c r="J87" s="93"/>
      <c r="K87" s="93"/>
      <c r="L87" s="140"/>
      <c r="M87" s="135"/>
      <c r="N87" s="135"/>
      <c r="O87" s="98"/>
    </row>
    <row r="88" spans="1:16" ht="15" x14ac:dyDescent="0.2">
      <c r="A88" s="95"/>
      <c r="B88" s="243"/>
      <c r="C88" s="90"/>
      <c r="D88" s="90"/>
      <c r="E88" s="90"/>
      <c r="F88" s="90"/>
      <c r="G88" s="93"/>
      <c r="H88" s="93"/>
      <c r="I88" s="93"/>
      <c r="J88" s="93"/>
      <c r="K88" s="93"/>
      <c r="L88" s="140"/>
      <c r="M88" s="135"/>
      <c r="N88" s="135"/>
      <c r="O88" s="98"/>
    </row>
    <row r="89" spans="1:16" ht="15" x14ac:dyDescent="0.2">
      <c r="A89" s="95"/>
      <c r="B89" s="243"/>
      <c r="C89" s="90"/>
      <c r="D89" s="90"/>
      <c r="E89" s="90"/>
      <c r="F89" s="90"/>
      <c r="G89" s="93"/>
      <c r="H89" s="93"/>
      <c r="I89" s="93"/>
      <c r="J89" s="93"/>
      <c r="K89" s="93"/>
      <c r="L89" s="140"/>
      <c r="M89" s="135"/>
      <c r="N89" s="135"/>
      <c r="O89" s="98"/>
    </row>
    <row r="90" spans="1:16" ht="15" x14ac:dyDescent="0.2">
      <c r="A90" s="95"/>
      <c r="B90" s="243"/>
      <c r="C90" s="90"/>
      <c r="D90" s="90"/>
      <c r="E90" s="90"/>
      <c r="F90" s="90"/>
      <c r="G90" s="93"/>
      <c r="H90" s="93"/>
      <c r="I90" s="93"/>
      <c r="J90" s="93"/>
      <c r="K90" s="93"/>
      <c r="L90" s="140"/>
      <c r="M90" s="135"/>
      <c r="N90" s="135"/>
      <c r="O90" s="98"/>
    </row>
    <row r="91" spans="1:16" ht="15" x14ac:dyDescent="0.2">
      <c r="A91" s="95"/>
      <c r="B91" s="243"/>
      <c r="C91" s="90"/>
      <c r="D91" s="90"/>
      <c r="E91" s="90"/>
      <c r="F91" s="90"/>
      <c r="G91" s="93"/>
      <c r="H91" s="93"/>
      <c r="I91" s="93"/>
      <c r="J91" s="93"/>
      <c r="K91" s="93"/>
      <c r="L91" s="140"/>
      <c r="M91" s="135"/>
      <c r="N91" s="135"/>
      <c r="O91" s="98"/>
    </row>
    <row r="92" spans="1:16" ht="15" x14ac:dyDescent="0.2">
      <c r="A92" s="95"/>
      <c r="B92" s="243"/>
      <c r="C92" s="90"/>
      <c r="D92" s="90"/>
      <c r="E92" s="90"/>
      <c r="F92" s="90"/>
      <c r="G92" s="93"/>
      <c r="H92" s="93"/>
      <c r="I92" s="93"/>
      <c r="J92" s="93"/>
      <c r="K92" s="93"/>
      <c r="L92" s="140"/>
      <c r="M92" s="135"/>
      <c r="N92" s="135"/>
      <c r="O92" s="98"/>
    </row>
    <row r="93" spans="1:16" ht="15" x14ac:dyDescent="0.2">
      <c r="A93" s="95"/>
      <c r="B93" s="243"/>
      <c r="C93" s="90"/>
      <c r="D93" s="90"/>
      <c r="E93" s="90"/>
      <c r="F93" s="90"/>
      <c r="G93" s="93"/>
      <c r="H93" s="93"/>
      <c r="I93" s="93"/>
      <c r="J93" s="93"/>
      <c r="K93" s="93"/>
      <c r="L93" s="140"/>
      <c r="M93" s="135"/>
      <c r="N93" s="135"/>
      <c r="O93" s="98"/>
    </row>
    <row r="94" spans="1:16" ht="15" x14ac:dyDescent="0.2">
      <c r="A94" s="95"/>
      <c r="B94" s="243"/>
      <c r="C94" s="90"/>
      <c r="D94" s="90"/>
      <c r="E94" s="90"/>
      <c r="F94" s="90"/>
      <c r="G94" s="93"/>
      <c r="H94" s="93"/>
      <c r="I94" s="93"/>
      <c r="J94" s="93"/>
      <c r="K94" s="93"/>
      <c r="L94" s="140"/>
      <c r="M94" s="135"/>
      <c r="N94" s="135"/>
      <c r="O94" s="98"/>
    </row>
    <row r="95" spans="1:16" ht="15" x14ac:dyDescent="0.2">
      <c r="A95" s="95"/>
      <c r="B95" s="243"/>
      <c r="C95" s="90"/>
      <c r="D95" s="90"/>
      <c r="E95" s="90"/>
      <c r="F95" s="90"/>
      <c r="G95" s="93"/>
      <c r="H95" s="93"/>
      <c r="I95" s="93"/>
      <c r="J95" s="93"/>
      <c r="K95" s="93"/>
      <c r="L95" s="140"/>
      <c r="M95" s="135"/>
      <c r="N95" s="135"/>
      <c r="O95" s="98"/>
    </row>
    <row r="96" spans="1:16" ht="15" x14ac:dyDescent="0.2">
      <c r="A96" s="95"/>
      <c r="B96" s="243"/>
      <c r="C96" s="90"/>
      <c r="D96" s="90"/>
      <c r="E96" s="90"/>
      <c r="F96" s="90"/>
      <c r="G96" s="93"/>
      <c r="H96" s="93"/>
      <c r="I96" s="93"/>
      <c r="J96" s="93"/>
      <c r="K96" s="93"/>
      <c r="L96" s="140"/>
      <c r="M96" s="135"/>
      <c r="N96" s="135"/>
      <c r="O96" s="98"/>
    </row>
    <row r="97" spans="1:15" ht="15" x14ac:dyDescent="0.2">
      <c r="A97" s="95"/>
      <c r="B97" s="243"/>
      <c r="C97" s="90"/>
      <c r="D97" s="90"/>
      <c r="E97" s="90"/>
      <c r="F97" s="90"/>
      <c r="G97" s="93"/>
      <c r="H97" s="93"/>
      <c r="I97" s="93"/>
      <c r="J97" s="93"/>
      <c r="K97" s="93"/>
      <c r="L97" s="140"/>
      <c r="M97" s="135"/>
      <c r="N97" s="135"/>
      <c r="O97" s="98"/>
    </row>
    <row r="98" spans="1:15" ht="15" x14ac:dyDescent="0.2">
      <c r="A98" s="95"/>
      <c r="B98" s="243"/>
      <c r="C98" s="90"/>
      <c r="D98" s="90"/>
      <c r="E98" s="90"/>
      <c r="F98" s="90"/>
      <c r="G98" s="93"/>
      <c r="H98" s="93"/>
      <c r="I98" s="93"/>
      <c r="J98" s="93"/>
      <c r="K98" s="93"/>
      <c r="L98" s="140"/>
      <c r="M98" s="135"/>
      <c r="N98" s="135"/>
      <c r="O98" s="98"/>
    </row>
    <row r="99" spans="1:15" ht="15" x14ac:dyDescent="0.2">
      <c r="A99" s="95"/>
      <c r="B99" s="243"/>
      <c r="C99" s="90"/>
      <c r="D99" s="90"/>
      <c r="E99" s="90"/>
      <c r="F99" s="90"/>
      <c r="G99" s="93"/>
      <c r="H99" s="93"/>
      <c r="I99" s="93"/>
      <c r="J99" s="93"/>
      <c r="K99" s="93"/>
      <c r="L99" s="140"/>
      <c r="M99" s="135"/>
      <c r="N99" s="135"/>
      <c r="O99" s="98"/>
    </row>
    <row r="100" spans="1:15" ht="15" x14ac:dyDescent="0.2">
      <c r="A100" s="95"/>
      <c r="B100" s="243"/>
      <c r="C100" s="90"/>
      <c r="D100" s="90"/>
      <c r="E100" s="90"/>
      <c r="F100" s="90"/>
      <c r="G100" s="93"/>
      <c r="H100" s="93"/>
      <c r="I100" s="93"/>
      <c r="J100" s="93"/>
      <c r="K100" s="93"/>
      <c r="L100" s="140"/>
      <c r="M100" s="135"/>
      <c r="N100" s="135"/>
      <c r="O100" s="98"/>
    </row>
    <row r="101" spans="1:15" ht="15" x14ac:dyDescent="0.2">
      <c r="A101" s="95"/>
      <c r="B101" s="243"/>
      <c r="C101" s="90"/>
      <c r="D101" s="90"/>
      <c r="E101" s="90"/>
      <c r="F101" s="90"/>
      <c r="G101" s="93"/>
      <c r="H101" s="93"/>
      <c r="I101" s="93"/>
      <c r="J101" s="93"/>
      <c r="K101" s="93"/>
      <c r="L101" s="140"/>
      <c r="M101" s="135"/>
      <c r="N101" s="135"/>
      <c r="O101" s="98"/>
    </row>
    <row r="102" spans="1:15" ht="15" x14ac:dyDescent="0.2">
      <c r="A102" s="95"/>
      <c r="B102" s="245"/>
      <c r="C102" s="95"/>
      <c r="D102" s="90"/>
      <c r="E102" s="95"/>
      <c r="F102" s="95"/>
      <c r="G102" s="98"/>
      <c r="H102" s="98"/>
      <c r="I102" s="98"/>
      <c r="J102" s="98"/>
      <c r="K102" s="98"/>
      <c r="L102" s="141"/>
      <c r="M102" s="142"/>
      <c r="N102" s="142"/>
      <c r="O102" s="98"/>
    </row>
    <row r="103" spans="1:15" ht="15" x14ac:dyDescent="0.2">
      <c r="A103" s="95"/>
      <c r="B103" s="245"/>
      <c r="C103" s="95"/>
      <c r="D103" s="90"/>
      <c r="E103" s="95"/>
      <c r="F103" s="95"/>
      <c r="G103" s="98"/>
      <c r="H103" s="98"/>
      <c r="I103" s="98"/>
      <c r="J103" s="98"/>
      <c r="K103" s="98"/>
      <c r="L103" s="141"/>
      <c r="M103" s="142"/>
      <c r="N103" s="142"/>
      <c r="O103" s="98"/>
    </row>
    <row r="104" spans="1:15" ht="15" x14ac:dyDescent="0.2">
      <c r="A104" s="95"/>
      <c r="B104" s="245"/>
      <c r="C104" s="95"/>
      <c r="D104" s="90"/>
      <c r="E104" s="95"/>
      <c r="F104" s="95"/>
      <c r="G104" s="98"/>
      <c r="H104" s="98"/>
      <c r="I104" s="98"/>
      <c r="J104" s="98"/>
      <c r="K104" s="98"/>
      <c r="L104" s="141"/>
      <c r="M104" s="142"/>
      <c r="N104" s="142"/>
      <c r="O104" s="98"/>
    </row>
    <row r="105" spans="1:15" ht="15" x14ac:dyDescent="0.2">
      <c r="A105" s="95"/>
      <c r="B105" s="245"/>
      <c r="C105" s="95"/>
      <c r="D105" s="90"/>
      <c r="E105" s="95"/>
      <c r="F105" s="95"/>
      <c r="G105" s="98"/>
      <c r="H105" s="98"/>
      <c r="I105" s="98"/>
      <c r="J105" s="98"/>
      <c r="K105" s="98"/>
      <c r="L105" s="141"/>
      <c r="M105" s="142"/>
      <c r="N105" s="142"/>
      <c r="O105" s="98"/>
    </row>
    <row r="106" spans="1:15" ht="15" x14ac:dyDescent="0.2">
      <c r="A106" s="95"/>
      <c r="B106" s="245"/>
      <c r="C106" s="95"/>
      <c r="D106" s="90"/>
      <c r="E106" s="95"/>
      <c r="F106" s="95"/>
      <c r="G106" s="98"/>
      <c r="H106" s="98"/>
      <c r="I106" s="98"/>
      <c r="J106" s="98"/>
      <c r="K106" s="98"/>
      <c r="L106" s="141"/>
      <c r="M106" s="142"/>
      <c r="N106" s="142"/>
      <c r="O106" s="98"/>
    </row>
    <row r="107" spans="1:15" ht="15" x14ac:dyDescent="0.2">
      <c r="A107" s="95"/>
      <c r="B107" s="245"/>
      <c r="C107" s="95"/>
      <c r="D107" s="90"/>
      <c r="E107" s="95"/>
      <c r="F107" s="95"/>
      <c r="G107" s="98"/>
      <c r="H107" s="98"/>
      <c r="I107" s="98"/>
      <c r="J107" s="98"/>
      <c r="K107" s="98"/>
      <c r="L107" s="141"/>
      <c r="M107" s="142"/>
      <c r="N107" s="142"/>
      <c r="O107" s="98"/>
    </row>
    <row r="108" spans="1:15" ht="15" x14ac:dyDescent="0.2">
      <c r="A108" s="95"/>
      <c r="B108" s="245"/>
      <c r="C108" s="95"/>
      <c r="D108" s="90"/>
      <c r="E108" s="95"/>
      <c r="F108" s="95"/>
      <c r="G108" s="98"/>
      <c r="H108" s="98"/>
      <c r="I108" s="98"/>
      <c r="J108" s="98"/>
      <c r="K108" s="98"/>
      <c r="L108" s="141"/>
      <c r="M108" s="142"/>
      <c r="N108" s="142"/>
      <c r="O108" s="98"/>
    </row>
    <row r="109" spans="1:15" x14ac:dyDescent="0.2">
      <c r="A109" s="95"/>
      <c r="B109" s="245"/>
      <c r="C109" s="95"/>
      <c r="D109" s="90"/>
      <c r="E109" s="95"/>
      <c r="F109" s="95"/>
      <c r="G109" s="98"/>
      <c r="H109" s="98"/>
      <c r="I109" s="98"/>
      <c r="J109" s="98"/>
      <c r="K109" s="98"/>
      <c r="L109" s="143"/>
      <c r="M109" s="144"/>
      <c r="N109" s="144"/>
      <c r="O109" s="98"/>
    </row>
    <row r="110" spans="1:15" x14ac:dyDescent="0.2">
      <c r="A110" s="95"/>
      <c r="B110" s="245"/>
      <c r="C110" s="95"/>
      <c r="D110" s="90"/>
      <c r="E110" s="95"/>
      <c r="F110" s="95"/>
      <c r="G110" s="98"/>
      <c r="H110" s="98"/>
      <c r="I110" s="98"/>
      <c r="J110" s="98"/>
      <c r="K110" s="98"/>
      <c r="L110" s="143"/>
      <c r="M110" s="144"/>
      <c r="N110" s="144"/>
      <c r="O110" s="98"/>
    </row>
    <row r="111" spans="1:15" x14ac:dyDescent="0.2">
      <c r="A111" s="95"/>
      <c r="B111" s="245"/>
      <c r="C111" s="95"/>
      <c r="D111" s="90"/>
      <c r="E111" s="95"/>
      <c r="F111" s="95"/>
      <c r="G111" s="98"/>
      <c r="H111" s="98"/>
      <c r="I111" s="98"/>
      <c r="J111" s="98"/>
      <c r="K111" s="98"/>
      <c r="L111" s="143"/>
      <c r="M111" s="144"/>
      <c r="N111" s="144"/>
      <c r="O111" s="98"/>
    </row>
    <row r="112" spans="1:15" x14ac:dyDescent="0.2">
      <c r="A112" s="95"/>
      <c r="B112" s="245"/>
      <c r="C112" s="95"/>
      <c r="D112" s="90"/>
      <c r="E112" s="95"/>
      <c r="F112" s="95"/>
      <c r="G112" s="98"/>
      <c r="H112" s="98"/>
      <c r="I112" s="98"/>
      <c r="J112" s="98"/>
      <c r="K112" s="98"/>
      <c r="L112" s="143"/>
      <c r="M112" s="144"/>
      <c r="N112" s="144"/>
      <c r="O112" s="98"/>
    </row>
    <row r="113" spans="1:15" x14ac:dyDescent="0.2">
      <c r="A113" s="95"/>
      <c r="B113" s="245"/>
      <c r="C113" s="95"/>
      <c r="D113" s="90"/>
      <c r="E113" s="95"/>
      <c r="F113" s="95"/>
      <c r="G113" s="98"/>
      <c r="H113" s="98"/>
      <c r="I113" s="98"/>
      <c r="J113" s="98"/>
      <c r="K113" s="98"/>
      <c r="L113" s="143"/>
      <c r="M113" s="144"/>
      <c r="N113" s="144"/>
      <c r="O113" s="98"/>
    </row>
    <row r="114" spans="1:15" x14ac:dyDescent="0.2">
      <c r="A114" s="95"/>
      <c r="B114" s="245"/>
      <c r="C114" s="95"/>
      <c r="D114" s="90"/>
      <c r="E114" s="95"/>
      <c r="F114" s="95"/>
      <c r="G114" s="98"/>
      <c r="H114" s="98"/>
      <c r="I114" s="98"/>
      <c r="J114" s="98"/>
      <c r="K114" s="98"/>
      <c r="L114" s="143"/>
      <c r="M114" s="144"/>
      <c r="N114" s="144"/>
      <c r="O114" s="98"/>
    </row>
    <row r="115" spans="1:15" x14ac:dyDescent="0.2">
      <c r="A115" s="95"/>
      <c r="B115" s="245"/>
      <c r="C115" s="95"/>
      <c r="D115" s="90"/>
      <c r="E115" s="95"/>
      <c r="F115" s="95"/>
      <c r="G115" s="98"/>
      <c r="H115" s="98"/>
      <c r="I115" s="98"/>
      <c r="J115" s="98"/>
      <c r="K115" s="98"/>
      <c r="L115" s="143"/>
      <c r="M115" s="144"/>
      <c r="N115" s="144"/>
      <c r="O115" s="98"/>
    </row>
    <row r="116" spans="1:15" x14ac:dyDescent="0.2">
      <c r="A116" s="95"/>
      <c r="B116" s="245"/>
      <c r="C116" s="95"/>
      <c r="D116" s="90"/>
      <c r="E116" s="95"/>
      <c r="F116" s="95"/>
      <c r="G116" s="98"/>
      <c r="H116" s="98"/>
      <c r="I116" s="98"/>
      <c r="J116" s="98"/>
      <c r="K116" s="98"/>
      <c r="L116" s="143"/>
      <c r="M116" s="144"/>
      <c r="N116" s="144"/>
      <c r="O116" s="98"/>
    </row>
    <row r="117" spans="1:15" x14ac:dyDescent="0.2">
      <c r="A117" s="95"/>
      <c r="B117" s="245"/>
      <c r="C117" s="95"/>
      <c r="D117" s="90"/>
      <c r="E117" s="95"/>
      <c r="F117" s="95"/>
      <c r="G117" s="98"/>
      <c r="H117" s="98"/>
      <c r="I117" s="98"/>
      <c r="J117" s="98"/>
      <c r="K117" s="98"/>
      <c r="L117" s="143"/>
      <c r="M117" s="144"/>
      <c r="N117" s="144"/>
      <c r="O117" s="98"/>
    </row>
    <row r="118" spans="1:15" x14ac:dyDescent="0.2">
      <c r="A118" s="95"/>
      <c r="B118" s="245"/>
      <c r="C118" s="95"/>
      <c r="D118" s="90"/>
      <c r="E118" s="95"/>
      <c r="F118" s="95"/>
      <c r="G118" s="98"/>
      <c r="H118" s="98"/>
      <c r="I118" s="98"/>
      <c r="J118" s="98"/>
      <c r="K118" s="98"/>
      <c r="L118" s="143"/>
      <c r="M118" s="144"/>
      <c r="N118" s="144"/>
      <c r="O118" s="98"/>
    </row>
    <row r="119" spans="1:15" x14ac:dyDescent="0.2">
      <c r="A119" s="95"/>
      <c r="B119" s="245"/>
      <c r="C119" s="95"/>
      <c r="D119" s="90"/>
      <c r="E119" s="95"/>
      <c r="F119" s="95"/>
      <c r="G119" s="98"/>
      <c r="H119" s="98"/>
      <c r="I119" s="98"/>
      <c r="J119" s="98"/>
      <c r="K119" s="98"/>
      <c r="L119" s="143"/>
      <c r="M119" s="144"/>
      <c r="N119" s="144"/>
      <c r="O119" s="98"/>
    </row>
    <row r="120" spans="1:15" x14ac:dyDescent="0.2">
      <c r="A120" s="95"/>
      <c r="B120" s="245"/>
      <c r="C120" s="95"/>
      <c r="D120" s="90"/>
      <c r="E120" s="95"/>
      <c r="F120" s="95"/>
      <c r="G120" s="98"/>
      <c r="H120" s="98"/>
      <c r="I120" s="98"/>
      <c r="J120" s="98"/>
      <c r="K120" s="98"/>
      <c r="L120" s="143"/>
      <c r="M120" s="144"/>
      <c r="N120" s="144"/>
      <c r="O120" s="98"/>
    </row>
    <row r="121" spans="1:15" x14ac:dyDescent="0.2">
      <c r="A121" s="95"/>
      <c r="B121" s="245"/>
      <c r="C121" s="95"/>
      <c r="D121" s="90"/>
      <c r="E121" s="95"/>
      <c r="F121" s="95"/>
      <c r="G121" s="98"/>
      <c r="H121" s="98"/>
      <c r="I121" s="98"/>
      <c r="J121" s="98"/>
      <c r="K121" s="98"/>
      <c r="L121" s="143"/>
      <c r="M121" s="144"/>
      <c r="N121" s="144"/>
      <c r="O121" s="98"/>
    </row>
    <row r="122" spans="1:15" x14ac:dyDescent="0.2">
      <c r="A122" s="95"/>
      <c r="B122" s="245"/>
      <c r="C122" s="95"/>
      <c r="D122" s="90"/>
      <c r="E122" s="95"/>
      <c r="F122" s="95"/>
      <c r="G122" s="98"/>
      <c r="H122" s="98"/>
      <c r="I122" s="98"/>
      <c r="J122" s="98"/>
      <c r="K122" s="98"/>
      <c r="L122" s="143"/>
      <c r="M122" s="144"/>
      <c r="N122" s="144"/>
      <c r="O122" s="98"/>
    </row>
    <row r="123" spans="1:15" x14ac:dyDescent="0.2">
      <c r="A123" s="95"/>
      <c r="B123" s="245"/>
      <c r="C123" s="95"/>
      <c r="D123" s="90"/>
      <c r="E123" s="95"/>
      <c r="F123" s="95"/>
      <c r="G123" s="98"/>
      <c r="H123" s="98"/>
      <c r="I123" s="98"/>
      <c r="J123" s="98"/>
      <c r="K123" s="98"/>
      <c r="L123" s="143"/>
      <c r="M123" s="144"/>
      <c r="N123" s="144"/>
      <c r="O123" s="98"/>
    </row>
    <row r="124" spans="1:15" x14ac:dyDescent="0.2">
      <c r="A124" s="95"/>
      <c r="B124" s="245"/>
      <c r="C124" s="95"/>
      <c r="D124" s="90"/>
      <c r="E124" s="95"/>
      <c r="F124" s="95"/>
      <c r="G124" s="98"/>
      <c r="H124" s="98"/>
      <c r="I124" s="98"/>
      <c r="J124" s="98"/>
      <c r="K124" s="98"/>
      <c r="L124" s="143"/>
      <c r="M124" s="144"/>
      <c r="N124" s="144"/>
      <c r="O124" s="98"/>
    </row>
    <row r="125" spans="1:15" x14ac:dyDescent="0.2">
      <c r="A125" s="95"/>
      <c r="B125" s="245"/>
      <c r="C125" s="95"/>
      <c r="D125" s="90"/>
      <c r="E125" s="95"/>
      <c r="F125" s="95"/>
      <c r="G125" s="98"/>
      <c r="H125" s="98"/>
      <c r="I125" s="98"/>
      <c r="J125" s="98"/>
      <c r="K125" s="98"/>
      <c r="L125" s="143"/>
      <c r="M125" s="144"/>
      <c r="N125" s="144"/>
      <c r="O125" s="98"/>
    </row>
    <row r="126" spans="1:15" x14ac:dyDescent="0.2">
      <c r="A126" s="95"/>
      <c r="B126" s="245"/>
      <c r="C126" s="95"/>
      <c r="D126" s="90"/>
      <c r="E126" s="95"/>
      <c r="F126" s="95"/>
      <c r="G126" s="98"/>
      <c r="H126" s="98"/>
      <c r="I126" s="98"/>
      <c r="J126" s="98"/>
      <c r="K126" s="98"/>
      <c r="L126" s="143"/>
      <c r="M126" s="144"/>
      <c r="N126" s="144"/>
      <c r="O126" s="98"/>
    </row>
    <row r="127" spans="1:15" x14ac:dyDescent="0.2">
      <c r="A127" s="95"/>
      <c r="B127" s="245"/>
      <c r="C127" s="95"/>
      <c r="D127" s="90"/>
      <c r="E127" s="95"/>
      <c r="F127" s="95"/>
      <c r="G127" s="98"/>
      <c r="H127" s="98"/>
      <c r="I127" s="98"/>
      <c r="J127" s="98"/>
      <c r="K127" s="98"/>
      <c r="L127" s="143"/>
      <c r="M127" s="144"/>
      <c r="N127" s="144"/>
      <c r="O127" s="98"/>
    </row>
    <row r="128" spans="1:15" x14ac:dyDescent="0.2">
      <c r="A128" s="95"/>
      <c r="B128" s="245"/>
      <c r="C128" s="95"/>
      <c r="D128" s="90"/>
      <c r="E128" s="95"/>
      <c r="F128" s="95"/>
      <c r="G128" s="98"/>
      <c r="H128" s="98"/>
      <c r="I128" s="98"/>
      <c r="J128" s="98"/>
      <c r="K128" s="98"/>
      <c r="L128" s="143"/>
      <c r="M128" s="144"/>
      <c r="N128" s="144"/>
      <c r="O128" s="98"/>
    </row>
    <row r="129" spans="1:15" x14ac:dyDescent="0.2">
      <c r="A129" s="95"/>
      <c r="B129" s="245"/>
      <c r="C129" s="95"/>
      <c r="D129" s="90"/>
      <c r="E129" s="95"/>
      <c r="F129" s="95"/>
      <c r="G129" s="98"/>
      <c r="H129" s="98"/>
      <c r="I129" s="98"/>
      <c r="J129" s="98"/>
      <c r="K129" s="98"/>
      <c r="L129" s="143"/>
      <c r="M129" s="144"/>
      <c r="N129" s="144"/>
      <c r="O129" s="98"/>
    </row>
    <row r="130" spans="1:15" x14ac:dyDescent="0.2">
      <c r="A130" s="95"/>
      <c r="B130" s="245"/>
      <c r="C130" s="95"/>
      <c r="D130" s="90"/>
      <c r="E130" s="95"/>
      <c r="F130" s="95"/>
      <c r="G130" s="98"/>
      <c r="H130" s="98"/>
      <c r="I130" s="98"/>
      <c r="J130" s="98"/>
      <c r="K130" s="98"/>
      <c r="L130" s="143"/>
      <c r="M130" s="144"/>
      <c r="N130" s="144"/>
      <c r="O130" s="98"/>
    </row>
    <row r="131" spans="1:15" x14ac:dyDescent="0.2">
      <c r="A131" s="95"/>
      <c r="B131" s="245"/>
      <c r="C131" s="95"/>
      <c r="D131" s="90"/>
      <c r="E131" s="95"/>
      <c r="F131" s="95"/>
      <c r="G131" s="98"/>
      <c r="H131" s="98"/>
      <c r="I131" s="98"/>
      <c r="J131" s="98"/>
      <c r="K131" s="98"/>
      <c r="L131" s="143"/>
      <c r="M131" s="144"/>
      <c r="N131" s="144"/>
      <c r="O131" s="98"/>
    </row>
    <row r="132" spans="1:15" x14ac:dyDescent="0.2">
      <c r="A132" s="95"/>
      <c r="B132" s="245"/>
      <c r="C132" s="95"/>
      <c r="D132" s="90"/>
      <c r="E132" s="95"/>
      <c r="F132" s="95"/>
      <c r="G132" s="98"/>
      <c r="H132" s="98"/>
      <c r="I132" s="98"/>
      <c r="J132" s="98"/>
      <c r="K132" s="98"/>
      <c r="L132" s="143"/>
      <c r="M132" s="144"/>
      <c r="N132" s="144"/>
      <c r="O132" s="99"/>
    </row>
    <row r="133" spans="1:15" x14ac:dyDescent="0.2">
      <c r="A133" s="95"/>
      <c r="B133" s="245"/>
      <c r="C133" s="95"/>
      <c r="D133" s="90"/>
      <c r="E133" s="95"/>
      <c r="F133" s="95"/>
      <c r="G133" s="98"/>
      <c r="H133" s="98"/>
      <c r="I133" s="98"/>
      <c r="J133" s="98"/>
      <c r="K133" s="98"/>
      <c r="L133" s="143"/>
      <c r="M133" s="144"/>
      <c r="N133" s="144"/>
      <c r="O133" s="99"/>
    </row>
    <row r="134" spans="1:15" x14ac:dyDescent="0.2">
      <c r="A134" s="95"/>
      <c r="B134" s="245"/>
      <c r="C134" s="95"/>
      <c r="D134" s="90"/>
      <c r="E134" s="95"/>
      <c r="F134" s="95"/>
      <c r="G134" s="98"/>
      <c r="H134" s="98"/>
      <c r="I134" s="98"/>
      <c r="J134" s="98"/>
      <c r="K134" s="98"/>
      <c r="L134" s="143"/>
      <c r="M134" s="144"/>
      <c r="N134" s="144"/>
      <c r="O134" s="99"/>
    </row>
    <row r="135" spans="1:15" x14ac:dyDescent="0.2">
      <c r="A135" s="95"/>
      <c r="B135" s="245"/>
      <c r="C135" s="95"/>
      <c r="D135" s="90"/>
      <c r="E135" s="95"/>
      <c r="F135" s="95"/>
      <c r="G135" s="98"/>
      <c r="H135" s="98"/>
      <c r="I135" s="98"/>
      <c r="J135" s="98"/>
      <c r="K135" s="98"/>
      <c r="L135" s="143"/>
      <c r="M135" s="144"/>
      <c r="N135" s="144"/>
      <c r="O135" s="99"/>
    </row>
    <row r="136" spans="1:15" x14ac:dyDescent="0.2">
      <c r="A136" s="95"/>
      <c r="B136" s="245"/>
      <c r="C136" s="95"/>
      <c r="D136" s="90"/>
      <c r="E136" s="95"/>
      <c r="F136" s="95"/>
      <c r="G136" s="98"/>
      <c r="H136" s="98"/>
      <c r="I136" s="98"/>
      <c r="J136" s="98"/>
      <c r="K136" s="98"/>
      <c r="L136" s="143"/>
      <c r="M136" s="144"/>
      <c r="N136" s="144"/>
      <c r="O136" s="99"/>
    </row>
    <row r="137" spans="1:15" x14ac:dyDescent="0.2">
      <c r="A137" s="95"/>
      <c r="B137" s="245"/>
      <c r="C137" s="95"/>
      <c r="D137" s="90"/>
      <c r="E137" s="95"/>
      <c r="F137" s="95"/>
      <c r="G137" s="98"/>
      <c r="H137" s="98"/>
      <c r="I137" s="98"/>
      <c r="J137" s="98"/>
      <c r="K137" s="98"/>
      <c r="L137" s="143"/>
      <c r="M137" s="144"/>
      <c r="N137" s="144"/>
      <c r="O137" s="99"/>
    </row>
    <row r="138" spans="1:15" x14ac:dyDescent="0.2">
      <c r="A138" s="95"/>
      <c r="B138" s="245"/>
      <c r="C138" s="95"/>
      <c r="D138" s="90"/>
      <c r="E138" s="95"/>
      <c r="F138" s="95"/>
      <c r="G138" s="98"/>
      <c r="H138" s="98"/>
      <c r="I138" s="98"/>
      <c r="J138" s="98"/>
      <c r="K138" s="98"/>
      <c r="L138" s="143"/>
      <c r="M138" s="144"/>
      <c r="N138" s="144"/>
      <c r="O138" s="99"/>
    </row>
    <row r="139" spans="1:15" x14ac:dyDescent="0.2">
      <c r="A139" s="95"/>
      <c r="B139" s="245"/>
      <c r="C139" s="95"/>
      <c r="D139" s="90"/>
      <c r="E139" s="95"/>
      <c r="F139" s="95"/>
      <c r="G139" s="98"/>
      <c r="H139" s="98"/>
      <c r="I139" s="98"/>
      <c r="J139" s="98"/>
      <c r="K139" s="98"/>
      <c r="L139" s="143"/>
      <c r="M139" s="144"/>
      <c r="N139" s="144"/>
      <c r="O139" s="99"/>
    </row>
    <row r="140" spans="1:15" x14ac:dyDescent="0.2">
      <c r="A140" s="95"/>
      <c r="B140" s="245"/>
      <c r="C140" s="95"/>
      <c r="D140" s="90"/>
      <c r="E140" s="95"/>
      <c r="F140" s="95"/>
      <c r="G140" s="98"/>
      <c r="H140" s="98"/>
      <c r="I140" s="98"/>
      <c r="J140" s="98"/>
      <c r="K140" s="98"/>
      <c r="L140" s="143"/>
      <c r="M140" s="144"/>
      <c r="N140" s="144"/>
      <c r="O140" s="99"/>
    </row>
    <row r="141" spans="1:15" x14ac:dyDescent="0.2">
      <c r="A141" s="95"/>
      <c r="B141" s="245"/>
      <c r="C141" s="95"/>
      <c r="D141" s="90"/>
      <c r="E141" s="95"/>
      <c r="F141" s="95"/>
      <c r="G141" s="98"/>
      <c r="H141" s="98"/>
      <c r="I141" s="98"/>
      <c r="J141" s="98"/>
      <c r="K141" s="98"/>
      <c r="L141" s="143"/>
      <c r="M141" s="144"/>
      <c r="N141" s="144"/>
      <c r="O141" s="99"/>
    </row>
    <row r="142" spans="1:15" x14ac:dyDescent="0.2">
      <c r="A142" s="95"/>
      <c r="B142" s="245"/>
      <c r="C142" s="95"/>
      <c r="D142" s="90"/>
      <c r="E142" s="95"/>
      <c r="F142" s="95"/>
      <c r="G142" s="98"/>
      <c r="H142" s="98"/>
      <c r="I142" s="98"/>
      <c r="J142" s="98"/>
      <c r="K142" s="98"/>
      <c r="L142" s="143"/>
      <c r="M142" s="144"/>
      <c r="N142" s="144"/>
      <c r="O142" s="99"/>
    </row>
    <row r="143" spans="1:15" x14ac:dyDescent="0.2">
      <c r="A143" s="95"/>
      <c r="B143" s="245"/>
      <c r="C143" s="95"/>
      <c r="D143" s="90"/>
      <c r="E143" s="95"/>
      <c r="F143" s="95"/>
      <c r="G143" s="98"/>
      <c r="H143" s="98"/>
      <c r="I143" s="98"/>
      <c r="J143" s="98"/>
      <c r="K143" s="98"/>
      <c r="L143" s="143"/>
      <c r="M143" s="144"/>
      <c r="N143" s="144"/>
      <c r="O143" s="99"/>
    </row>
    <row r="144" spans="1:15" x14ac:dyDescent="0.2">
      <c r="A144" s="95"/>
      <c r="B144" s="245"/>
      <c r="C144" s="95"/>
      <c r="D144" s="90"/>
      <c r="E144" s="95"/>
      <c r="F144" s="95"/>
      <c r="G144" s="98"/>
      <c r="H144" s="98"/>
      <c r="I144" s="98"/>
      <c r="J144" s="98"/>
      <c r="K144" s="98"/>
      <c r="L144" s="143"/>
      <c r="M144" s="144"/>
      <c r="N144" s="144"/>
      <c r="O144" s="99"/>
    </row>
    <row r="145" spans="1:15" x14ac:dyDescent="0.2">
      <c r="A145" s="95"/>
      <c r="B145" s="245"/>
      <c r="C145" s="95"/>
      <c r="D145" s="90"/>
      <c r="E145" s="95"/>
      <c r="F145" s="95"/>
      <c r="G145" s="98"/>
      <c r="H145" s="98"/>
      <c r="I145" s="98"/>
      <c r="J145" s="98"/>
      <c r="K145" s="98"/>
      <c r="L145" s="143"/>
      <c r="M145" s="144"/>
      <c r="N145" s="144"/>
      <c r="O145" s="99"/>
    </row>
    <row r="146" spans="1:15" x14ac:dyDescent="0.2">
      <c r="A146" s="95"/>
      <c r="B146" s="245"/>
      <c r="C146" s="95"/>
      <c r="D146" s="90"/>
      <c r="E146" s="95"/>
      <c r="F146" s="95"/>
      <c r="G146" s="98"/>
      <c r="H146" s="98"/>
      <c r="I146" s="98"/>
      <c r="J146" s="98"/>
      <c r="K146" s="98"/>
      <c r="L146" s="143"/>
      <c r="M146" s="144"/>
      <c r="N146" s="144"/>
      <c r="O146" s="99"/>
    </row>
    <row r="147" spans="1:15" x14ac:dyDescent="0.2">
      <c r="A147" s="95"/>
      <c r="B147" s="245"/>
      <c r="C147" s="95"/>
      <c r="D147" s="90"/>
      <c r="E147" s="95"/>
      <c r="F147" s="95"/>
      <c r="G147" s="98"/>
      <c r="H147" s="98"/>
      <c r="I147" s="98"/>
      <c r="J147" s="98"/>
      <c r="K147" s="98"/>
      <c r="L147" s="143"/>
      <c r="M147" s="144"/>
      <c r="N147" s="144"/>
      <c r="O147" s="99"/>
    </row>
    <row r="148" spans="1:15" x14ac:dyDescent="0.2">
      <c r="A148" s="95"/>
      <c r="B148" s="245"/>
      <c r="C148" s="95"/>
      <c r="D148" s="90"/>
      <c r="E148" s="95"/>
      <c r="F148" s="95"/>
      <c r="G148" s="98"/>
      <c r="H148" s="98"/>
      <c r="I148" s="98"/>
      <c r="J148" s="98"/>
      <c r="K148" s="98"/>
      <c r="L148" s="143"/>
      <c r="M148" s="144"/>
      <c r="N148" s="144"/>
      <c r="O148" s="99"/>
    </row>
    <row r="149" spans="1:15" x14ac:dyDescent="0.2">
      <c r="A149" s="95"/>
      <c r="B149" s="245"/>
      <c r="C149" s="95"/>
      <c r="D149" s="90"/>
      <c r="E149" s="95"/>
      <c r="F149" s="95"/>
      <c r="G149" s="98"/>
      <c r="H149" s="98"/>
      <c r="I149" s="98"/>
      <c r="J149" s="98"/>
      <c r="K149" s="98"/>
      <c r="L149" s="143"/>
      <c r="M149" s="144"/>
      <c r="N149" s="144"/>
      <c r="O149" s="99"/>
    </row>
    <row r="150" spans="1:15" x14ac:dyDescent="0.2">
      <c r="A150" s="95"/>
      <c r="B150" s="245"/>
      <c r="C150" s="95"/>
      <c r="D150" s="90"/>
      <c r="E150" s="95"/>
      <c r="F150" s="95"/>
      <c r="G150" s="98"/>
      <c r="H150" s="98"/>
      <c r="I150" s="98"/>
      <c r="J150" s="98"/>
      <c r="K150" s="98"/>
      <c r="L150" s="143"/>
      <c r="M150" s="144"/>
      <c r="N150" s="144"/>
      <c r="O150" s="99"/>
    </row>
    <row r="151" spans="1:15" x14ac:dyDescent="0.2">
      <c r="A151" s="95"/>
      <c r="B151" s="245"/>
      <c r="C151" s="95"/>
      <c r="D151" s="90"/>
      <c r="E151" s="95"/>
      <c r="F151" s="95"/>
      <c r="G151" s="98"/>
      <c r="H151" s="98"/>
      <c r="I151" s="98"/>
      <c r="J151" s="98"/>
      <c r="K151" s="98"/>
      <c r="L151" s="143"/>
      <c r="M151" s="144"/>
      <c r="N151" s="144"/>
      <c r="O151" s="99"/>
    </row>
    <row r="152" spans="1:15" x14ac:dyDescent="0.2">
      <c r="A152" s="95"/>
      <c r="B152" s="245"/>
      <c r="C152" s="95"/>
      <c r="D152" s="90"/>
      <c r="E152" s="95"/>
      <c r="F152" s="95"/>
      <c r="G152" s="98"/>
      <c r="H152" s="98"/>
      <c r="I152" s="98"/>
      <c r="J152" s="98"/>
      <c r="K152" s="98"/>
      <c r="L152" s="143"/>
      <c r="M152" s="144"/>
      <c r="N152" s="144"/>
      <c r="O152" s="99"/>
    </row>
    <row r="153" spans="1:15" x14ac:dyDescent="0.2">
      <c r="A153" s="95"/>
      <c r="B153" s="245"/>
      <c r="C153" s="95"/>
      <c r="D153" s="90"/>
      <c r="E153" s="95"/>
      <c r="F153" s="95"/>
      <c r="G153" s="98"/>
      <c r="H153" s="98"/>
      <c r="I153" s="98"/>
      <c r="J153" s="98"/>
      <c r="K153" s="98"/>
      <c r="L153" s="143"/>
      <c r="M153" s="144"/>
      <c r="N153" s="144"/>
      <c r="O153" s="99"/>
    </row>
    <row r="154" spans="1:15" x14ac:dyDescent="0.2">
      <c r="A154" s="95"/>
      <c r="B154" s="245"/>
      <c r="C154" s="95"/>
      <c r="D154" s="90"/>
      <c r="E154" s="95"/>
      <c r="F154" s="95"/>
      <c r="G154" s="98"/>
      <c r="H154" s="98"/>
      <c r="I154" s="98"/>
      <c r="J154" s="98"/>
      <c r="K154" s="98"/>
      <c r="L154" s="143"/>
      <c r="M154" s="144"/>
      <c r="N154" s="144"/>
      <c r="O154" s="99"/>
    </row>
    <row r="155" spans="1:15" x14ac:dyDescent="0.2">
      <c r="A155" s="95"/>
      <c r="B155" s="245"/>
      <c r="C155" s="95"/>
      <c r="D155" s="90"/>
      <c r="E155" s="95"/>
      <c r="F155" s="95"/>
      <c r="G155" s="98"/>
      <c r="H155" s="98"/>
      <c r="I155" s="98"/>
      <c r="J155" s="98"/>
      <c r="K155" s="98"/>
      <c r="L155" s="143"/>
      <c r="M155" s="144"/>
      <c r="N155" s="144"/>
      <c r="O155" s="99"/>
    </row>
    <row r="156" spans="1:15" x14ac:dyDescent="0.2">
      <c r="A156" s="95"/>
      <c r="B156" s="245"/>
      <c r="C156" s="95"/>
      <c r="D156" s="90"/>
      <c r="E156" s="95"/>
      <c r="F156" s="95"/>
      <c r="G156" s="98"/>
      <c r="H156" s="98"/>
      <c r="I156" s="98"/>
      <c r="J156" s="98"/>
      <c r="K156" s="98"/>
      <c r="L156" s="143"/>
      <c r="M156" s="144"/>
      <c r="N156" s="144"/>
      <c r="O156" s="99"/>
    </row>
    <row r="157" spans="1:15" x14ac:dyDescent="0.2">
      <c r="A157" s="95"/>
      <c r="B157" s="245"/>
      <c r="C157" s="95"/>
      <c r="D157" s="90"/>
      <c r="E157" s="95"/>
      <c r="F157" s="95"/>
      <c r="G157" s="98"/>
      <c r="H157" s="98"/>
      <c r="I157" s="98"/>
      <c r="J157" s="98"/>
      <c r="K157" s="98"/>
      <c r="L157" s="143"/>
      <c r="M157" s="144"/>
      <c r="N157" s="144"/>
      <c r="O157" s="99"/>
    </row>
    <row r="158" spans="1:15" x14ac:dyDescent="0.2">
      <c r="A158" s="95"/>
      <c r="B158" s="245"/>
      <c r="C158" s="95"/>
      <c r="D158" s="90"/>
      <c r="E158" s="95"/>
      <c r="F158" s="95"/>
      <c r="G158" s="98"/>
      <c r="H158" s="98"/>
      <c r="I158" s="98"/>
      <c r="J158" s="98"/>
      <c r="K158" s="98"/>
      <c r="L158" s="143"/>
      <c r="M158" s="144"/>
      <c r="N158" s="144"/>
      <c r="O158" s="99"/>
    </row>
    <row r="159" spans="1:15" x14ac:dyDescent="0.2">
      <c r="A159" s="95"/>
      <c r="B159" s="245"/>
      <c r="C159" s="95"/>
      <c r="D159" s="90"/>
      <c r="E159" s="95"/>
      <c r="F159" s="95"/>
      <c r="G159" s="98"/>
      <c r="H159" s="98"/>
      <c r="I159" s="98"/>
      <c r="J159" s="98"/>
      <c r="K159" s="98"/>
      <c r="L159" s="143"/>
      <c r="M159" s="144"/>
      <c r="N159" s="144"/>
      <c r="O159" s="99"/>
    </row>
    <row r="160" spans="1:15" x14ac:dyDescent="0.2">
      <c r="A160" s="95"/>
      <c r="B160" s="245"/>
      <c r="C160" s="95"/>
      <c r="D160" s="90"/>
      <c r="E160" s="95"/>
      <c r="F160" s="95"/>
      <c r="G160" s="98"/>
      <c r="H160" s="98"/>
      <c r="I160" s="98"/>
      <c r="J160" s="98"/>
      <c r="K160" s="98"/>
      <c r="L160" s="143"/>
      <c r="M160" s="144"/>
      <c r="N160" s="144"/>
      <c r="O160" s="99"/>
    </row>
    <row r="161" spans="1:15" x14ac:dyDescent="0.2">
      <c r="A161" s="95"/>
      <c r="B161" s="245"/>
      <c r="C161" s="95"/>
      <c r="D161" s="90"/>
      <c r="E161" s="95"/>
      <c r="F161" s="95"/>
      <c r="G161" s="98"/>
      <c r="H161" s="98"/>
      <c r="I161" s="98"/>
      <c r="J161" s="98"/>
      <c r="K161" s="98"/>
      <c r="L161" s="143"/>
      <c r="M161" s="144"/>
      <c r="N161" s="144"/>
      <c r="O161" s="99"/>
    </row>
    <row r="162" spans="1:15" x14ac:dyDescent="0.2">
      <c r="A162" s="95"/>
      <c r="B162" s="245"/>
      <c r="C162" s="95"/>
      <c r="D162" s="90"/>
      <c r="E162" s="95"/>
      <c r="F162" s="95"/>
      <c r="G162" s="98"/>
      <c r="H162" s="98"/>
      <c r="I162" s="98"/>
      <c r="J162" s="98"/>
      <c r="K162" s="98"/>
      <c r="L162" s="143"/>
      <c r="M162" s="144"/>
      <c r="N162" s="144"/>
      <c r="O162" s="99"/>
    </row>
    <row r="163" spans="1:15" x14ac:dyDescent="0.2">
      <c r="A163" s="95"/>
      <c r="B163" s="245"/>
      <c r="C163" s="95"/>
      <c r="D163" s="90"/>
      <c r="E163" s="95"/>
      <c r="F163" s="95"/>
      <c r="G163" s="98"/>
      <c r="H163" s="98"/>
      <c r="I163" s="98"/>
      <c r="J163" s="98"/>
      <c r="K163" s="98"/>
      <c r="L163" s="143"/>
      <c r="M163" s="144"/>
      <c r="N163" s="144"/>
      <c r="O163" s="99"/>
    </row>
    <row r="164" spans="1:15" x14ac:dyDescent="0.2">
      <c r="A164" s="95"/>
      <c r="B164" s="245"/>
      <c r="C164" s="95"/>
      <c r="D164" s="90"/>
      <c r="E164" s="95"/>
      <c r="F164" s="95"/>
      <c r="G164" s="98"/>
      <c r="H164" s="98"/>
      <c r="I164" s="98"/>
      <c r="J164" s="98"/>
      <c r="K164" s="98"/>
      <c r="L164" s="143"/>
      <c r="M164" s="144"/>
      <c r="N164" s="144"/>
      <c r="O164" s="99"/>
    </row>
    <row r="165" spans="1:15" x14ac:dyDescent="0.2">
      <c r="A165" s="95"/>
      <c r="B165" s="245"/>
      <c r="C165" s="95"/>
      <c r="D165" s="90"/>
      <c r="E165" s="95"/>
      <c r="F165" s="95"/>
      <c r="G165" s="98"/>
      <c r="H165" s="98"/>
      <c r="I165" s="98"/>
      <c r="J165" s="98"/>
      <c r="K165" s="98"/>
      <c r="L165" s="143"/>
      <c r="M165" s="144"/>
      <c r="N165" s="144"/>
      <c r="O165" s="99"/>
    </row>
    <row r="166" spans="1:15" x14ac:dyDescent="0.2">
      <c r="A166" s="95"/>
      <c r="B166" s="245"/>
      <c r="C166" s="95"/>
      <c r="D166" s="90"/>
      <c r="E166" s="95"/>
      <c r="F166" s="95"/>
      <c r="G166" s="98"/>
      <c r="H166" s="98"/>
      <c r="I166" s="98"/>
      <c r="J166" s="98"/>
      <c r="K166" s="98"/>
      <c r="L166" s="143"/>
      <c r="M166" s="144"/>
      <c r="N166" s="144"/>
      <c r="O166" s="99"/>
    </row>
    <row r="167" spans="1:15" x14ac:dyDescent="0.2">
      <c r="A167" s="95"/>
      <c r="B167" s="245"/>
      <c r="C167" s="95"/>
      <c r="D167" s="90"/>
      <c r="E167" s="95"/>
      <c r="F167" s="95"/>
      <c r="G167" s="98"/>
      <c r="H167" s="98"/>
      <c r="I167" s="98"/>
      <c r="J167" s="98"/>
      <c r="K167" s="98"/>
      <c r="L167" s="143"/>
      <c r="M167" s="144"/>
      <c r="N167" s="144"/>
      <c r="O167" s="99"/>
    </row>
    <row r="168" spans="1:15" x14ac:dyDescent="0.2">
      <c r="A168" s="95"/>
      <c r="B168" s="245"/>
      <c r="C168" s="95"/>
      <c r="D168" s="90"/>
      <c r="E168" s="95"/>
      <c r="F168" s="95"/>
      <c r="G168" s="98"/>
      <c r="H168" s="98"/>
      <c r="I168" s="98"/>
      <c r="J168" s="98"/>
      <c r="K168" s="98"/>
      <c r="L168" s="143"/>
      <c r="M168" s="144"/>
      <c r="N168" s="144"/>
      <c r="O168" s="99"/>
    </row>
    <row r="169" spans="1:15" x14ac:dyDescent="0.2">
      <c r="A169" s="95"/>
      <c r="B169" s="245"/>
      <c r="C169" s="95"/>
      <c r="D169" s="90"/>
      <c r="E169" s="95"/>
      <c r="F169" s="95"/>
      <c r="G169" s="98"/>
      <c r="H169" s="98"/>
      <c r="I169" s="98"/>
      <c r="J169" s="98"/>
      <c r="K169" s="98"/>
      <c r="L169" s="143"/>
      <c r="M169" s="144"/>
      <c r="N169" s="144"/>
      <c r="O169" s="99"/>
    </row>
    <row r="170" spans="1:15" x14ac:dyDescent="0.2">
      <c r="A170" s="95"/>
      <c r="B170" s="245"/>
      <c r="C170" s="95"/>
      <c r="D170" s="90"/>
      <c r="E170" s="95"/>
      <c r="F170" s="95"/>
      <c r="G170" s="98"/>
      <c r="H170" s="98"/>
      <c r="I170" s="98"/>
      <c r="J170" s="98"/>
      <c r="K170" s="98"/>
      <c r="L170" s="143"/>
      <c r="M170" s="144"/>
      <c r="N170" s="144"/>
      <c r="O170" s="99"/>
    </row>
    <row r="171" spans="1:15" x14ac:dyDescent="0.2">
      <c r="A171" s="95"/>
      <c r="B171" s="245"/>
      <c r="C171" s="95"/>
      <c r="D171" s="90"/>
      <c r="E171" s="95"/>
      <c r="F171" s="95"/>
      <c r="G171" s="98"/>
      <c r="H171" s="98"/>
      <c r="I171" s="98"/>
      <c r="J171" s="98"/>
      <c r="K171" s="98"/>
      <c r="L171" s="143"/>
      <c r="M171" s="144"/>
      <c r="N171" s="144"/>
      <c r="O171" s="99"/>
    </row>
    <row r="172" spans="1:15" x14ac:dyDescent="0.2">
      <c r="A172" s="95"/>
      <c r="B172" s="245"/>
      <c r="C172" s="95"/>
      <c r="D172" s="90"/>
      <c r="E172" s="95"/>
      <c r="F172" s="95"/>
      <c r="G172" s="98"/>
      <c r="H172" s="98"/>
      <c r="I172" s="98"/>
      <c r="J172" s="98"/>
      <c r="K172" s="98"/>
      <c r="L172" s="143"/>
      <c r="M172" s="144"/>
      <c r="N172" s="144"/>
      <c r="O172" s="99"/>
    </row>
    <row r="173" spans="1:15" x14ac:dyDescent="0.2">
      <c r="A173" s="95"/>
      <c r="B173" s="245"/>
      <c r="C173" s="95"/>
      <c r="D173" s="90"/>
      <c r="E173" s="95"/>
      <c r="F173" s="95"/>
      <c r="G173" s="98"/>
      <c r="H173" s="98"/>
      <c r="I173" s="98"/>
      <c r="J173" s="98"/>
      <c r="K173" s="98"/>
      <c r="L173" s="143"/>
      <c r="M173" s="144"/>
      <c r="N173" s="144"/>
      <c r="O173" s="99"/>
    </row>
    <row r="174" spans="1:15" x14ac:dyDescent="0.2">
      <c r="A174" s="95"/>
      <c r="B174" s="245"/>
      <c r="C174" s="95"/>
      <c r="D174" s="90"/>
      <c r="E174" s="95"/>
      <c r="F174" s="95"/>
      <c r="G174" s="98"/>
      <c r="H174" s="98"/>
      <c r="I174" s="98"/>
      <c r="J174" s="98"/>
      <c r="K174" s="98"/>
      <c r="L174" s="143"/>
      <c r="M174" s="144"/>
      <c r="N174" s="144"/>
      <c r="O174" s="99"/>
    </row>
    <row r="175" spans="1:15" x14ac:dyDescent="0.2">
      <c r="A175" s="95"/>
      <c r="B175" s="245"/>
      <c r="C175" s="95"/>
      <c r="D175" s="90"/>
      <c r="E175" s="95"/>
      <c r="F175" s="95"/>
      <c r="G175" s="98"/>
      <c r="H175" s="98"/>
      <c r="I175" s="98"/>
      <c r="J175" s="98"/>
      <c r="K175" s="98"/>
      <c r="L175" s="143"/>
      <c r="M175" s="144"/>
      <c r="N175" s="144"/>
      <c r="O175" s="99"/>
    </row>
    <row r="176" spans="1:15" x14ac:dyDescent="0.2">
      <c r="A176" s="95"/>
      <c r="B176" s="245"/>
      <c r="C176" s="95"/>
      <c r="D176" s="90"/>
      <c r="E176" s="95"/>
      <c r="F176" s="95"/>
      <c r="G176" s="98"/>
      <c r="H176" s="98"/>
      <c r="I176" s="98"/>
      <c r="J176" s="98"/>
      <c r="K176" s="98"/>
      <c r="L176" s="143"/>
      <c r="M176" s="144"/>
      <c r="N176" s="144"/>
      <c r="O176" s="99"/>
    </row>
    <row r="177" spans="1:15" x14ac:dyDescent="0.2">
      <c r="A177" s="95"/>
      <c r="B177" s="245"/>
      <c r="C177" s="95"/>
      <c r="D177" s="90"/>
      <c r="E177" s="95"/>
      <c r="F177" s="95"/>
      <c r="G177" s="98"/>
      <c r="H177" s="98"/>
      <c r="I177" s="98"/>
      <c r="J177" s="98"/>
      <c r="K177" s="98"/>
      <c r="L177" s="143"/>
      <c r="M177" s="144"/>
      <c r="N177" s="144"/>
      <c r="O177" s="99"/>
    </row>
    <row r="178" spans="1:15" x14ac:dyDescent="0.2">
      <c r="A178" s="95"/>
      <c r="B178" s="245"/>
      <c r="C178" s="95"/>
      <c r="D178" s="90"/>
      <c r="E178" s="95"/>
      <c r="F178" s="95"/>
      <c r="G178" s="98"/>
      <c r="H178" s="98"/>
      <c r="I178" s="98"/>
      <c r="J178" s="98"/>
      <c r="K178" s="98"/>
      <c r="L178" s="143"/>
      <c r="M178" s="144"/>
      <c r="N178" s="144"/>
      <c r="O178" s="99"/>
    </row>
    <row r="179" spans="1:15" x14ac:dyDescent="0.2">
      <c r="A179" s="95"/>
      <c r="B179" s="245"/>
      <c r="C179" s="95"/>
      <c r="D179" s="90"/>
      <c r="E179" s="95"/>
      <c r="F179" s="95"/>
      <c r="G179" s="98"/>
      <c r="H179" s="98"/>
      <c r="I179" s="98"/>
      <c r="J179" s="98"/>
      <c r="K179" s="98"/>
      <c r="L179" s="143"/>
      <c r="M179" s="144"/>
      <c r="N179" s="144"/>
      <c r="O179" s="99"/>
    </row>
    <row r="180" spans="1:15" x14ac:dyDescent="0.2">
      <c r="A180" s="95"/>
      <c r="B180" s="245"/>
      <c r="C180" s="95"/>
      <c r="D180" s="90"/>
      <c r="E180" s="95"/>
      <c r="F180" s="95"/>
      <c r="G180" s="98"/>
      <c r="H180" s="98"/>
      <c r="I180" s="98"/>
      <c r="J180" s="98"/>
      <c r="K180" s="98"/>
      <c r="L180" s="143"/>
      <c r="M180" s="144"/>
      <c r="N180" s="144"/>
      <c r="O180" s="99"/>
    </row>
    <row r="181" spans="1:15" x14ac:dyDescent="0.2">
      <c r="A181" s="95"/>
      <c r="B181" s="245"/>
      <c r="C181" s="95"/>
      <c r="D181" s="90"/>
      <c r="E181" s="95"/>
      <c r="F181" s="95"/>
      <c r="G181" s="98"/>
      <c r="H181" s="98"/>
      <c r="I181" s="98"/>
      <c r="J181" s="98"/>
      <c r="K181" s="98"/>
      <c r="L181" s="143"/>
      <c r="M181" s="144"/>
      <c r="N181" s="144"/>
      <c r="O181" s="99"/>
    </row>
    <row r="182" spans="1:15" x14ac:dyDescent="0.2">
      <c r="A182" s="95"/>
      <c r="B182" s="245"/>
      <c r="C182" s="95"/>
      <c r="D182" s="90"/>
      <c r="E182" s="95"/>
      <c r="F182" s="95"/>
      <c r="G182" s="98"/>
      <c r="H182" s="98"/>
      <c r="I182" s="98"/>
      <c r="J182" s="98"/>
      <c r="K182" s="98"/>
      <c r="L182" s="143"/>
      <c r="M182" s="144"/>
      <c r="N182" s="144"/>
      <c r="O182" s="99"/>
    </row>
    <row r="183" spans="1:15" x14ac:dyDescent="0.2">
      <c r="A183" s="95"/>
      <c r="B183" s="245"/>
      <c r="C183" s="95"/>
      <c r="D183" s="90"/>
      <c r="E183" s="95"/>
      <c r="F183" s="95"/>
      <c r="G183" s="98"/>
      <c r="H183" s="98"/>
      <c r="I183" s="98"/>
      <c r="J183" s="98"/>
      <c r="K183" s="98"/>
      <c r="L183" s="143"/>
      <c r="M183" s="144"/>
      <c r="N183" s="144"/>
      <c r="O183" s="99"/>
    </row>
    <row r="184" spans="1:15" x14ac:dyDescent="0.2">
      <c r="A184" s="95"/>
      <c r="B184" s="245"/>
      <c r="C184" s="95"/>
      <c r="D184" s="90"/>
      <c r="E184" s="95"/>
      <c r="F184" s="95"/>
      <c r="G184" s="98"/>
      <c r="H184" s="98"/>
      <c r="I184" s="98"/>
      <c r="J184" s="98"/>
      <c r="K184" s="98"/>
      <c r="L184" s="143"/>
      <c r="M184" s="144"/>
      <c r="N184" s="144"/>
      <c r="O184" s="99"/>
    </row>
    <row r="185" spans="1:15" x14ac:dyDescent="0.2">
      <c r="A185" s="95"/>
      <c r="B185" s="245"/>
      <c r="C185" s="95"/>
      <c r="D185" s="90"/>
      <c r="E185" s="95"/>
      <c r="F185" s="95"/>
      <c r="G185" s="98"/>
      <c r="H185" s="98"/>
      <c r="I185" s="98"/>
      <c r="J185" s="98"/>
      <c r="K185" s="98"/>
      <c r="L185" s="143"/>
      <c r="M185" s="144"/>
      <c r="N185" s="144"/>
      <c r="O185" s="99"/>
    </row>
    <row r="186" spans="1:15" x14ac:dyDescent="0.2">
      <c r="A186" s="95"/>
      <c r="B186" s="245"/>
      <c r="C186" s="95"/>
      <c r="D186" s="90"/>
      <c r="E186" s="95"/>
      <c r="F186" s="95"/>
      <c r="G186" s="98"/>
      <c r="H186" s="98"/>
      <c r="I186" s="98"/>
      <c r="J186" s="98"/>
      <c r="K186" s="98"/>
      <c r="L186" s="143"/>
      <c r="M186" s="144"/>
      <c r="N186" s="144"/>
      <c r="O186" s="99"/>
    </row>
    <row r="187" spans="1:15" x14ac:dyDescent="0.2">
      <c r="A187" s="95"/>
      <c r="B187" s="245"/>
      <c r="C187" s="95"/>
      <c r="D187" s="90"/>
      <c r="E187" s="95"/>
      <c r="F187" s="95"/>
      <c r="G187" s="98"/>
      <c r="H187" s="98"/>
      <c r="I187" s="98"/>
      <c r="J187" s="98"/>
      <c r="K187" s="98"/>
      <c r="L187" s="143"/>
      <c r="M187" s="144"/>
      <c r="N187" s="144"/>
      <c r="O187" s="99"/>
    </row>
    <row r="188" spans="1:15" x14ac:dyDescent="0.2">
      <c r="A188" s="95"/>
      <c r="B188" s="245"/>
      <c r="C188" s="95"/>
      <c r="D188" s="90"/>
      <c r="E188" s="95"/>
      <c r="F188" s="95"/>
      <c r="G188" s="98"/>
      <c r="H188" s="98"/>
      <c r="I188" s="98"/>
      <c r="J188" s="98"/>
      <c r="K188" s="98"/>
      <c r="L188" s="143"/>
      <c r="M188" s="144"/>
      <c r="N188" s="144"/>
      <c r="O188" s="99"/>
    </row>
    <row r="189" spans="1:15" x14ac:dyDescent="0.2">
      <c r="A189" s="95"/>
      <c r="B189" s="245"/>
      <c r="C189" s="95"/>
      <c r="D189" s="90"/>
      <c r="E189" s="95"/>
      <c r="F189" s="95"/>
      <c r="G189" s="98"/>
      <c r="H189" s="98"/>
      <c r="I189" s="98"/>
      <c r="J189" s="98"/>
      <c r="K189" s="98"/>
      <c r="L189" s="143"/>
      <c r="M189" s="144"/>
      <c r="N189" s="144"/>
      <c r="O189" s="99"/>
    </row>
    <row r="190" spans="1:15" x14ac:dyDescent="0.2">
      <c r="A190" s="95"/>
      <c r="B190" s="245"/>
      <c r="C190" s="95"/>
      <c r="D190" s="90"/>
      <c r="E190" s="95"/>
      <c r="F190" s="95"/>
      <c r="G190" s="98"/>
      <c r="H190" s="98"/>
      <c r="I190" s="98"/>
      <c r="J190" s="98"/>
      <c r="K190" s="98"/>
      <c r="L190" s="143"/>
      <c r="M190" s="144"/>
      <c r="N190" s="144"/>
      <c r="O190" s="99"/>
    </row>
    <row r="191" spans="1:15" x14ac:dyDescent="0.2">
      <c r="A191" s="95"/>
      <c r="B191" s="245"/>
      <c r="C191" s="95"/>
      <c r="D191" s="90"/>
      <c r="E191" s="95"/>
      <c r="F191" s="95"/>
      <c r="G191" s="98"/>
      <c r="H191" s="98"/>
      <c r="I191" s="98"/>
      <c r="J191" s="98"/>
      <c r="K191" s="98"/>
      <c r="L191" s="143"/>
      <c r="M191" s="144"/>
      <c r="N191" s="144"/>
      <c r="O191" s="99"/>
    </row>
    <row r="192" spans="1:15" x14ac:dyDescent="0.2">
      <c r="A192" s="95"/>
      <c r="B192" s="245"/>
      <c r="C192" s="95"/>
      <c r="D192" s="90"/>
      <c r="E192" s="95"/>
      <c r="F192" s="95"/>
      <c r="G192" s="98"/>
      <c r="H192" s="98"/>
      <c r="I192" s="98"/>
      <c r="J192" s="98"/>
      <c r="K192" s="98"/>
      <c r="L192" s="143"/>
      <c r="M192" s="144"/>
      <c r="N192" s="144"/>
      <c r="O192" s="99"/>
    </row>
    <row r="193" spans="1:15" x14ac:dyDescent="0.2">
      <c r="A193" s="95"/>
      <c r="B193" s="245"/>
      <c r="C193" s="95"/>
      <c r="D193" s="90"/>
      <c r="E193" s="95"/>
      <c r="F193" s="95"/>
      <c r="G193" s="98"/>
      <c r="H193" s="98"/>
      <c r="I193" s="98"/>
      <c r="J193" s="98"/>
      <c r="K193" s="98"/>
      <c r="L193" s="143"/>
      <c r="M193" s="144"/>
      <c r="N193" s="144"/>
      <c r="O193" s="99"/>
    </row>
    <row r="194" spans="1:15" x14ac:dyDescent="0.2">
      <c r="A194" s="95"/>
      <c r="B194" s="245"/>
      <c r="C194" s="95"/>
      <c r="D194" s="90"/>
      <c r="E194" s="95"/>
      <c r="F194" s="95"/>
      <c r="G194" s="98"/>
      <c r="H194" s="98"/>
      <c r="I194" s="98"/>
      <c r="J194" s="98"/>
      <c r="K194" s="98"/>
      <c r="L194" s="143"/>
      <c r="M194" s="144"/>
      <c r="N194" s="144"/>
      <c r="O194" s="99"/>
    </row>
    <row r="195" spans="1:15" x14ac:dyDescent="0.2">
      <c r="A195" s="95"/>
      <c r="B195" s="245"/>
      <c r="C195" s="95"/>
      <c r="D195" s="90"/>
      <c r="E195" s="95"/>
      <c r="F195" s="95"/>
      <c r="G195" s="98"/>
      <c r="H195" s="98"/>
      <c r="I195" s="98"/>
      <c r="J195" s="98"/>
      <c r="K195" s="98"/>
      <c r="L195" s="143"/>
      <c r="M195" s="144"/>
      <c r="N195" s="144"/>
      <c r="O195" s="99"/>
    </row>
    <row r="196" spans="1:15" x14ac:dyDescent="0.2">
      <c r="A196" s="95"/>
      <c r="B196" s="245"/>
      <c r="C196" s="95"/>
      <c r="D196" s="90"/>
      <c r="E196" s="95"/>
      <c r="F196" s="95"/>
      <c r="G196" s="98"/>
      <c r="H196" s="98"/>
      <c r="I196" s="98"/>
      <c r="J196" s="98"/>
      <c r="K196" s="98"/>
      <c r="L196" s="143"/>
      <c r="M196" s="144"/>
      <c r="N196" s="144"/>
      <c r="O196" s="99"/>
    </row>
    <row r="197" spans="1:15" x14ac:dyDescent="0.2">
      <c r="A197" s="95"/>
      <c r="B197" s="245"/>
      <c r="C197" s="95"/>
      <c r="D197" s="90"/>
      <c r="E197" s="95"/>
      <c r="F197" s="95"/>
      <c r="G197" s="98"/>
      <c r="H197" s="98"/>
      <c r="I197" s="98"/>
      <c r="J197" s="98"/>
      <c r="K197" s="98"/>
      <c r="L197" s="143"/>
      <c r="M197" s="144"/>
      <c r="N197" s="144"/>
      <c r="O197" s="99"/>
    </row>
    <row r="198" spans="1:15" x14ac:dyDescent="0.2">
      <c r="A198" s="95"/>
      <c r="B198" s="245"/>
      <c r="C198" s="95"/>
      <c r="D198" s="90"/>
      <c r="E198" s="95"/>
      <c r="F198" s="95"/>
      <c r="G198" s="98"/>
      <c r="H198" s="98"/>
      <c r="I198" s="98"/>
      <c r="J198" s="98"/>
      <c r="K198" s="98"/>
      <c r="L198" s="143"/>
      <c r="M198" s="144"/>
      <c r="N198" s="144"/>
      <c r="O198" s="99"/>
    </row>
    <row r="199" spans="1:15" x14ac:dyDescent="0.2">
      <c r="A199" s="95"/>
      <c r="B199" s="245"/>
      <c r="C199" s="95"/>
      <c r="D199" s="90"/>
      <c r="E199" s="95"/>
      <c r="F199" s="95"/>
      <c r="G199" s="98"/>
      <c r="H199" s="98"/>
      <c r="I199" s="98"/>
      <c r="J199" s="98"/>
      <c r="K199" s="98"/>
      <c r="L199" s="143"/>
      <c r="M199" s="144"/>
      <c r="N199" s="144"/>
      <c r="O199" s="99"/>
    </row>
    <row r="200" spans="1:15" x14ac:dyDescent="0.2">
      <c r="A200" s="95"/>
      <c r="B200" s="245"/>
      <c r="C200" s="95"/>
      <c r="D200" s="90"/>
      <c r="E200" s="95"/>
      <c r="F200" s="95"/>
      <c r="G200" s="98"/>
      <c r="H200" s="98"/>
      <c r="I200" s="98"/>
      <c r="J200" s="98"/>
      <c r="K200" s="98"/>
      <c r="L200" s="143"/>
      <c r="M200" s="144"/>
      <c r="N200" s="144"/>
      <c r="O200" s="99"/>
    </row>
    <row r="201" spans="1:15" x14ac:dyDescent="0.2">
      <c r="A201" s="95"/>
      <c r="B201" s="245"/>
      <c r="C201" s="95"/>
      <c r="D201" s="90"/>
      <c r="E201" s="95"/>
      <c r="F201" s="95"/>
      <c r="G201" s="98"/>
      <c r="H201" s="98"/>
      <c r="I201" s="98"/>
      <c r="J201" s="98"/>
      <c r="K201" s="98"/>
      <c r="L201" s="143"/>
      <c r="M201" s="144"/>
      <c r="N201" s="144"/>
      <c r="O201" s="99"/>
    </row>
    <row r="202" spans="1:15" x14ac:dyDescent="0.2">
      <c r="A202" s="95"/>
      <c r="B202" s="245"/>
      <c r="C202" s="95"/>
      <c r="D202" s="90"/>
      <c r="E202" s="95"/>
      <c r="F202" s="95"/>
      <c r="G202" s="98"/>
      <c r="H202" s="98"/>
      <c r="I202" s="98"/>
      <c r="J202" s="98"/>
      <c r="K202" s="98"/>
      <c r="L202" s="143"/>
      <c r="M202" s="144"/>
      <c r="N202" s="144"/>
      <c r="O202" s="99"/>
    </row>
    <row r="203" spans="1:15" x14ac:dyDescent="0.2">
      <c r="A203" s="95"/>
      <c r="B203" s="245"/>
      <c r="C203" s="95"/>
      <c r="D203" s="90"/>
      <c r="E203" s="95"/>
      <c r="F203" s="95"/>
      <c r="G203" s="98"/>
      <c r="H203" s="98"/>
      <c r="I203" s="98"/>
      <c r="J203" s="98"/>
      <c r="K203" s="98"/>
      <c r="L203" s="143"/>
      <c r="M203" s="144"/>
      <c r="N203" s="144"/>
      <c r="O203" s="99"/>
    </row>
    <row r="204" spans="1:15" x14ac:dyDescent="0.2">
      <c r="A204" s="95"/>
      <c r="B204" s="245"/>
      <c r="C204" s="95"/>
      <c r="D204" s="90"/>
      <c r="E204" s="95"/>
      <c r="F204" s="95"/>
      <c r="G204" s="98"/>
      <c r="H204" s="98"/>
      <c r="I204" s="98"/>
      <c r="J204" s="98"/>
      <c r="K204" s="98"/>
      <c r="L204" s="143"/>
      <c r="M204" s="144"/>
      <c r="N204" s="144"/>
      <c r="O204" s="99"/>
    </row>
    <row r="205" spans="1:15" x14ac:dyDescent="0.2">
      <c r="A205" s="95"/>
      <c r="B205" s="245"/>
      <c r="C205" s="95"/>
      <c r="D205" s="90"/>
      <c r="E205" s="95"/>
      <c r="F205" s="95"/>
      <c r="G205" s="98"/>
      <c r="H205" s="98"/>
      <c r="I205" s="98"/>
      <c r="J205" s="98"/>
      <c r="K205" s="98"/>
      <c r="L205" s="143"/>
      <c r="M205" s="144"/>
      <c r="N205" s="144"/>
      <c r="O205" s="99"/>
    </row>
    <row r="206" spans="1:15" x14ac:dyDescent="0.2">
      <c r="A206" s="95"/>
      <c r="B206" s="245"/>
      <c r="C206" s="95"/>
      <c r="D206" s="90"/>
      <c r="E206" s="95"/>
      <c r="F206" s="95"/>
      <c r="G206" s="98"/>
      <c r="H206" s="98"/>
      <c r="I206" s="98"/>
      <c r="J206" s="98"/>
      <c r="K206" s="98"/>
      <c r="L206" s="143"/>
      <c r="M206" s="144"/>
      <c r="N206" s="144"/>
      <c r="O206" s="99"/>
    </row>
    <row r="207" spans="1:15" x14ac:dyDescent="0.2">
      <c r="A207" s="95"/>
      <c r="B207" s="245"/>
      <c r="C207" s="95"/>
      <c r="D207" s="90"/>
      <c r="E207" s="95"/>
      <c r="F207" s="95"/>
      <c r="G207" s="98"/>
      <c r="H207" s="98"/>
      <c r="I207" s="98"/>
      <c r="J207" s="98"/>
      <c r="K207" s="98"/>
      <c r="L207" s="143"/>
      <c r="M207" s="144"/>
      <c r="N207" s="144"/>
      <c r="O207" s="99"/>
    </row>
    <row r="208" spans="1:15" x14ac:dyDescent="0.2">
      <c r="A208" s="95"/>
      <c r="B208" s="245"/>
      <c r="C208" s="95"/>
      <c r="D208" s="90"/>
      <c r="E208" s="95"/>
      <c r="F208" s="95"/>
      <c r="G208" s="98"/>
      <c r="H208" s="98"/>
      <c r="I208" s="98"/>
      <c r="J208" s="98"/>
      <c r="K208" s="98"/>
      <c r="L208" s="143"/>
      <c r="M208" s="144"/>
      <c r="N208" s="144"/>
      <c r="O208" s="99"/>
    </row>
    <row r="209" spans="1:15" x14ac:dyDescent="0.2">
      <c r="A209" s="95"/>
      <c r="B209" s="245"/>
      <c r="C209" s="95"/>
      <c r="D209" s="90"/>
      <c r="E209" s="95"/>
      <c r="F209" s="95"/>
      <c r="G209" s="98"/>
      <c r="H209" s="98"/>
      <c r="I209" s="98"/>
      <c r="J209" s="98"/>
      <c r="K209" s="98"/>
      <c r="L209" s="143"/>
      <c r="M209" s="144"/>
      <c r="N209" s="144"/>
      <c r="O209" s="99"/>
    </row>
    <row r="210" spans="1:15" x14ac:dyDescent="0.2">
      <c r="A210" s="95"/>
      <c r="B210" s="245"/>
      <c r="C210" s="95"/>
      <c r="D210" s="90"/>
      <c r="E210" s="95"/>
      <c r="F210" s="95"/>
      <c r="G210" s="98"/>
      <c r="H210" s="98"/>
      <c r="I210" s="98"/>
      <c r="J210" s="98"/>
      <c r="K210" s="98"/>
      <c r="L210" s="143"/>
      <c r="M210" s="144"/>
      <c r="N210" s="144"/>
      <c r="O210" s="99"/>
    </row>
    <row r="211" spans="1:15" x14ac:dyDescent="0.2">
      <c r="A211" s="95"/>
      <c r="B211" s="245"/>
      <c r="C211" s="95"/>
      <c r="D211" s="90"/>
      <c r="E211" s="95"/>
      <c r="F211" s="95"/>
      <c r="G211" s="98"/>
      <c r="H211" s="98"/>
      <c r="I211" s="98"/>
      <c r="J211" s="98"/>
      <c r="K211" s="98"/>
      <c r="L211" s="143"/>
      <c r="M211" s="144"/>
      <c r="N211" s="144"/>
      <c r="O211" s="99"/>
    </row>
    <row r="212" spans="1:15" x14ac:dyDescent="0.2">
      <c r="A212" s="95"/>
      <c r="B212" s="245"/>
      <c r="C212" s="95"/>
      <c r="D212" s="90"/>
      <c r="E212" s="95"/>
      <c r="F212" s="95"/>
      <c r="G212" s="98"/>
      <c r="H212" s="98"/>
      <c r="I212" s="98"/>
      <c r="J212" s="98"/>
      <c r="K212" s="98"/>
      <c r="L212" s="143"/>
      <c r="M212" s="144"/>
      <c r="N212" s="144"/>
      <c r="O212" s="99"/>
    </row>
    <row r="213" spans="1:15" x14ac:dyDescent="0.2">
      <c r="A213" s="95"/>
      <c r="B213" s="245"/>
      <c r="C213" s="95"/>
      <c r="D213" s="90"/>
      <c r="E213" s="95"/>
      <c r="F213" s="95"/>
      <c r="G213" s="98"/>
      <c r="H213" s="98"/>
      <c r="I213" s="98"/>
      <c r="J213" s="98"/>
      <c r="K213" s="98"/>
      <c r="L213" s="143"/>
      <c r="M213" s="144"/>
      <c r="N213" s="144"/>
      <c r="O213" s="99"/>
    </row>
    <row r="214" spans="1:15" x14ac:dyDescent="0.2">
      <c r="A214" s="95"/>
      <c r="B214" s="245"/>
      <c r="C214" s="95"/>
      <c r="D214" s="90"/>
      <c r="E214" s="95"/>
      <c r="F214" s="95"/>
      <c r="G214" s="98"/>
      <c r="H214" s="98"/>
      <c r="I214" s="98"/>
      <c r="J214" s="98"/>
      <c r="K214" s="98"/>
      <c r="L214" s="143"/>
      <c r="M214" s="144"/>
      <c r="N214" s="144"/>
      <c r="O214" s="99"/>
    </row>
    <row r="215" spans="1:15" x14ac:dyDescent="0.2">
      <c r="A215" s="95"/>
      <c r="B215" s="245"/>
      <c r="C215" s="95"/>
      <c r="D215" s="90"/>
      <c r="E215" s="95"/>
      <c r="F215" s="95"/>
      <c r="G215" s="98"/>
      <c r="H215" s="98"/>
      <c r="I215" s="98"/>
      <c r="J215" s="98"/>
      <c r="K215" s="98"/>
      <c r="L215" s="143"/>
      <c r="M215" s="144"/>
      <c r="N215" s="144"/>
      <c r="O215" s="99"/>
    </row>
    <row r="216" spans="1:15" x14ac:dyDescent="0.2">
      <c r="A216" s="95"/>
      <c r="B216" s="245"/>
      <c r="C216" s="95"/>
      <c r="D216" s="90"/>
      <c r="E216" s="95"/>
      <c r="F216" s="95"/>
      <c r="G216" s="98"/>
      <c r="H216" s="98"/>
      <c r="I216" s="98"/>
      <c r="J216" s="98"/>
      <c r="K216" s="98"/>
      <c r="L216" s="143"/>
      <c r="M216" s="144"/>
      <c r="N216" s="144"/>
      <c r="O216" s="99"/>
    </row>
    <row r="217" spans="1:15" x14ac:dyDescent="0.2">
      <c r="A217" s="95"/>
      <c r="B217" s="245"/>
      <c r="C217" s="95"/>
      <c r="D217" s="90"/>
      <c r="E217" s="95"/>
      <c r="F217" s="95"/>
      <c r="G217" s="98"/>
      <c r="H217" s="98"/>
      <c r="I217" s="98"/>
      <c r="J217" s="98"/>
      <c r="K217" s="98"/>
      <c r="L217" s="143"/>
      <c r="M217" s="144"/>
      <c r="N217" s="144"/>
      <c r="O217" s="99"/>
    </row>
    <row r="218" spans="1:15" x14ac:dyDescent="0.2">
      <c r="A218" s="95"/>
      <c r="B218" s="245"/>
      <c r="C218" s="95"/>
      <c r="D218" s="90"/>
      <c r="E218" s="95"/>
      <c r="F218" s="95"/>
      <c r="G218" s="98"/>
      <c r="H218" s="98"/>
      <c r="I218" s="98"/>
      <c r="J218" s="98"/>
      <c r="K218" s="98"/>
      <c r="L218" s="143"/>
      <c r="M218" s="144"/>
      <c r="N218" s="144"/>
      <c r="O218" s="99"/>
    </row>
    <row r="219" spans="1:15" x14ac:dyDescent="0.2">
      <c r="A219" s="95"/>
      <c r="B219" s="245"/>
      <c r="C219" s="95"/>
      <c r="D219" s="90"/>
      <c r="E219" s="95"/>
      <c r="F219" s="95"/>
      <c r="G219" s="98"/>
      <c r="H219" s="98"/>
      <c r="I219" s="98"/>
      <c r="J219" s="98"/>
      <c r="K219" s="98"/>
      <c r="L219" s="143"/>
      <c r="M219" s="144"/>
      <c r="N219" s="144"/>
      <c r="O219" s="99"/>
    </row>
    <row r="220" spans="1:15" x14ac:dyDescent="0.2">
      <c r="A220" s="95"/>
      <c r="B220" s="245"/>
      <c r="C220" s="95"/>
      <c r="D220" s="90"/>
      <c r="E220" s="95"/>
      <c r="F220" s="95"/>
      <c r="G220" s="98"/>
      <c r="H220" s="98"/>
      <c r="I220" s="98"/>
      <c r="J220" s="98"/>
      <c r="K220" s="98"/>
      <c r="L220" s="143"/>
      <c r="M220" s="144"/>
      <c r="N220" s="144"/>
      <c r="O220" s="99"/>
    </row>
    <row r="221" spans="1:15" x14ac:dyDescent="0.2">
      <c r="A221" s="95"/>
      <c r="B221" s="245"/>
      <c r="C221" s="95"/>
      <c r="D221" s="90"/>
      <c r="E221" s="95"/>
      <c r="F221" s="95"/>
      <c r="G221" s="98"/>
      <c r="H221" s="98"/>
      <c r="I221" s="98"/>
      <c r="J221" s="98"/>
      <c r="K221" s="98"/>
      <c r="L221" s="143"/>
      <c r="M221" s="144"/>
      <c r="N221" s="144"/>
      <c r="O221" s="99"/>
    </row>
    <row r="222" spans="1:15" x14ac:dyDescent="0.2">
      <c r="A222" s="95"/>
      <c r="B222" s="245"/>
      <c r="C222" s="95"/>
      <c r="D222" s="90"/>
      <c r="E222" s="95"/>
      <c r="F222" s="95"/>
      <c r="G222" s="98"/>
      <c r="H222" s="98"/>
      <c r="I222" s="98"/>
      <c r="J222" s="98"/>
      <c r="K222" s="98"/>
      <c r="L222" s="143"/>
      <c r="M222" s="144"/>
      <c r="N222" s="144"/>
      <c r="O222" s="99"/>
    </row>
    <row r="223" spans="1:15" x14ac:dyDescent="0.2">
      <c r="A223" s="95"/>
      <c r="B223" s="245"/>
      <c r="C223" s="95"/>
      <c r="D223" s="90"/>
      <c r="E223" s="95"/>
      <c r="F223" s="95"/>
      <c r="G223" s="98"/>
      <c r="H223" s="98"/>
      <c r="I223" s="98"/>
      <c r="J223" s="98"/>
      <c r="K223" s="98"/>
      <c r="L223" s="143"/>
      <c r="M223" s="144"/>
      <c r="N223" s="144"/>
      <c r="O223" s="99"/>
    </row>
    <row r="224" spans="1:15" s="86" customFormat="1" ht="15" x14ac:dyDescent="0.2">
      <c r="A224" s="145"/>
      <c r="B224" s="246"/>
      <c r="C224" s="145"/>
      <c r="D224" s="145"/>
      <c r="E224" s="145"/>
      <c r="F224" s="145"/>
      <c r="G224" s="146"/>
      <c r="H224" s="146"/>
      <c r="I224" s="146"/>
      <c r="J224" s="146"/>
      <c r="K224" s="146"/>
      <c r="L224" s="147"/>
      <c r="M224" s="147"/>
      <c r="N224" s="147"/>
      <c r="O224" s="146"/>
    </row>
    <row r="225" spans="1:15" x14ac:dyDescent="0.2">
      <c r="A225" s="148"/>
      <c r="B225" s="247"/>
      <c r="C225" s="148"/>
      <c r="D225" s="145"/>
      <c r="E225" s="148"/>
      <c r="F225" s="148"/>
      <c r="G225" s="149"/>
      <c r="H225" s="149"/>
      <c r="I225" s="149"/>
      <c r="J225" s="149"/>
      <c r="K225" s="149"/>
      <c r="L225" s="150"/>
      <c r="M225" s="151"/>
      <c r="N225" s="151"/>
      <c r="O225" s="152"/>
    </row>
    <row r="226" spans="1:15" x14ac:dyDescent="0.2">
      <c r="A226" s="148"/>
      <c r="B226" s="247"/>
      <c r="C226" s="148"/>
      <c r="D226" s="145"/>
      <c r="E226" s="148"/>
      <c r="F226" s="148"/>
      <c r="G226" s="149"/>
      <c r="H226" s="149"/>
      <c r="I226" s="149"/>
      <c r="J226" s="149"/>
      <c r="K226" s="149"/>
      <c r="L226" s="150"/>
      <c r="M226" s="151"/>
      <c r="N226" s="151"/>
      <c r="O226" s="152"/>
    </row>
    <row r="227" spans="1:15" x14ac:dyDescent="0.2">
      <c r="A227" s="148"/>
      <c r="B227" s="247"/>
      <c r="C227" s="148"/>
      <c r="D227" s="145"/>
      <c r="E227" s="148"/>
      <c r="F227" s="148"/>
      <c r="G227" s="149"/>
      <c r="H227" s="149"/>
      <c r="I227" s="149"/>
      <c r="J227" s="149"/>
      <c r="K227" s="149"/>
      <c r="L227" s="150"/>
      <c r="M227" s="151"/>
      <c r="N227" s="151"/>
      <c r="O227" s="152"/>
    </row>
    <row r="228" spans="1:15" x14ac:dyDescent="0.2">
      <c r="A228" s="148"/>
      <c r="B228" s="247"/>
      <c r="C228" s="148"/>
      <c r="D228" s="145"/>
      <c r="E228" s="148"/>
      <c r="F228" s="148"/>
      <c r="G228" s="149"/>
      <c r="H228" s="149"/>
      <c r="I228" s="149"/>
      <c r="J228" s="149"/>
      <c r="K228" s="149"/>
      <c r="L228" s="150"/>
      <c r="M228" s="151"/>
      <c r="N228" s="151"/>
      <c r="O228" s="152"/>
    </row>
    <row r="229" spans="1:15" x14ac:dyDescent="0.2">
      <c r="A229" s="148"/>
      <c r="B229" s="247"/>
      <c r="C229" s="148"/>
      <c r="D229" s="145"/>
      <c r="E229" s="148"/>
      <c r="F229" s="148"/>
      <c r="G229" s="149"/>
      <c r="H229" s="149"/>
      <c r="I229" s="149"/>
      <c r="J229" s="149"/>
      <c r="K229" s="149"/>
      <c r="L229" s="150"/>
      <c r="M229" s="151"/>
      <c r="N229" s="151"/>
      <c r="O229" s="152"/>
    </row>
    <row r="230" spans="1:15" x14ac:dyDescent="0.2">
      <c r="A230" s="148"/>
      <c r="B230" s="247"/>
      <c r="C230" s="148"/>
      <c r="D230" s="145"/>
      <c r="E230" s="148"/>
      <c r="F230" s="148"/>
      <c r="G230" s="149"/>
      <c r="H230" s="149"/>
      <c r="I230" s="149"/>
      <c r="J230" s="149"/>
      <c r="K230" s="149"/>
      <c r="L230" s="150"/>
      <c r="M230" s="151"/>
      <c r="N230" s="151"/>
      <c r="O230" s="152"/>
    </row>
    <row r="231" spans="1:15" x14ac:dyDescent="0.2">
      <c r="A231" s="148"/>
      <c r="B231" s="247"/>
      <c r="C231" s="148"/>
      <c r="D231" s="145"/>
      <c r="E231" s="148"/>
      <c r="F231" s="148"/>
      <c r="G231" s="149"/>
      <c r="H231" s="149"/>
      <c r="I231" s="149"/>
      <c r="J231" s="149"/>
      <c r="K231" s="149"/>
      <c r="L231" s="150"/>
      <c r="M231" s="151"/>
      <c r="N231" s="151"/>
      <c r="O231" s="152"/>
    </row>
    <row r="232" spans="1:15" x14ac:dyDescent="0.2">
      <c r="A232" s="148"/>
      <c r="B232" s="247"/>
      <c r="C232" s="148"/>
      <c r="D232" s="145"/>
      <c r="E232" s="148"/>
      <c r="F232" s="148"/>
      <c r="G232" s="149"/>
      <c r="H232" s="149"/>
      <c r="I232" s="149"/>
      <c r="J232" s="149"/>
      <c r="K232" s="149"/>
      <c r="L232" s="150"/>
      <c r="M232" s="151"/>
      <c r="N232" s="151"/>
      <c r="O232" s="152"/>
    </row>
    <row r="233" spans="1:15" x14ac:dyDescent="0.2">
      <c r="A233" s="148"/>
      <c r="B233" s="247"/>
      <c r="C233" s="148"/>
      <c r="D233" s="145"/>
      <c r="E233" s="148"/>
      <c r="F233" s="148"/>
      <c r="G233" s="149"/>
      <c r="H233" s="149"/>
      <c r="I233" s="149"/>
      <c r="J233" s="149"/>
      <c r="K233" s="149"/>
      <c r="L233" s="150"/>
      <c r="M233" s="151"/>
      <c r="N233" s="151"/>
      <c r="O233" s="152"/>
    </row>
    <row r="234" spans="1:15" x14ac:dyDescent="0.2">
      <c r="A234" s="148"/>
      <c r="B234" s="247"/>
      <c r="C234" s="148"/>
      <c r="D234" s="145"/>
      <c r="E234" s="148"/>
      <c r="F234" s="148"/>
      <c r="G234" s="149"/>
      <c r="H234" s="149"/>
      <c r="I234" s="149"/>
      <c r="J234" s="149"/>
      <c r="K234" s="149"/>
      <c r="L234" s="150"/>
      <c r="M234" s="151"/>
      <c r="N234" s="151"/>
      <c r="O234" s="152"/>
    </row>
    <row r="235" spans="1:15" x14ac:dyDescent="0.2">
      <c r="A235" s="148"/>
      <c r="B235" s="247"/>
      <c r="C235" s="148"/>
      <c r="D235" s="145"/>
      <c r="E235" s="148"/>
      <c r="F235" s="148"/>
      <c r="G235" s="149"/>
      <c r="H235" s="149"/>
      <c r="I235" s="149"/>
      <c r="J235" s="149"/>
      <c r="K235" s="149"/>
      <c r="L235" s="150"/>
      <c r="M235" s="151"/>
      <c r="N235" s="151"/>
      <c r="O235" s="152"/>
    </row>
    <row r="236" spans="1:15" x14ac:dyDescent="0.2">
      <c r="A236" s="148"/>
      <c r="B236" s="247"/>
      <c r="C236" s="148"/>
      <c r="D236" s="145"/>
      <c r="E236" s="148"/>
      <c r="F236" s="148"/>
      <c r="G236" s="149"/>
      <c r="H236" s="149"/>
      <c r="I236" s="149"/>
      <c r="J236" s="149"/>
      <c r="K236" s="149"/>
      <c r="L236" s="150"/>
      <c r="M236" s="151"/>
      <c r="N236" s="151"/>
      <c r="O236" s="152"/>
    </row>
    <row r="237" spans="1:15" x14ac:dyDescent="0.2">
      <c r="A237" s="148"/>
      <c r="B237" s="247"/>
      <c r="C237" s="148"/>
      <c r="D237" s="145"/>
      <c r="E237" s="148"/>
      <c r="F237" s="148"/>
      <c r="G237" s="149"/>
      <c r="H237" s="149"/>
      <c r="I237" s="149"/>
      <c r="J237" s="149"/>
      <c r="K237" s="149"/>
      <c r="L237" s="150"/>
      <c r="M237" s="151"/>
      <c r="N237" s="151"/>
      <c r="O237" s="152"/>
    </row>
    <row r="238" spans="1:15" x14ac:dyDescent="0.2">
      <c r="A238" s="148"/>
      <c r="B238" s="247"/>
      <c r="C238" s="148"/>
      <c r="D238" s="145"/>
      <c r="E238" s="148"/>
      <c r="F238" s="148"/>
      <c r="G238" s="149"/>
      <c r="H238" s="149"/>
      <c r="I238" s="149"/>
      <c r="J238" s="149"/>
      <c r="K238" s="149"/>
      <c r="L238" s="150"/>
      <c r="M238" s="151"/>
      <c r="N238" s="151"/>
      <c r="O238" s="152"/>
    </row>
    <row r="239" spans="1:15" x14ac:dyDescent="0.2">
      <c r="A239" s="148"/>
      <c r="B239" s="247"/>
      <c r="C239" s="148"/>
      <c r="D239" s="145"/>
      <c r="E239" s="148"/>
      <c r="F239" s="148"/>
      <c r="G239" s="149"/>
      <c r="H239" s="149"/>
      <c r="I239" s="149"/>
      <c r="J239" s="149"/>
      <c r="K239" s="149"/>
      <c r="L239" s="150"/>
      <c r="M239" s="151"/>
      <c r="N239" s="151"/>
      <c r="O239" s="152"/>
    </row>
    <row r="240" spans="1:15" x14ac:dyDescent="0.2">
      <c r="A240" s="148"/>
      <c r="B240" s="247"/>
      <c r="C240" s="148"/>
      <c r="D240" s="145"/>
      <c r="E240" s="148"/>
      <c r="F240" s="148"/>
      <c r="G240" s="149"/>
      <c r="H240" s="149"/>
      <c r="I240" s="149"/>
      <c r="J240" s="149"/>
      <c r="K240" s="149"/>
      <c r="L240" s="150"/>
      <c r="M240" s="151"/>
      <c r="N240" s="151"/>
      <c r="O240" s="152"/>
    </row>
    <row r="241" spans="1:15" x14ac:dyDescent="0.2">
      <c r="A241" s="148"/>
      <c r="B241" s="247"/>
      <c r="C241" s="148"/>
      <c r="D241" s="145"/>
      <c r="E241" s="148"/>
      <c r="F241" s="148"/>
      <c r="G241" s="149"/>
      <c r="H241" s="149"/>
      <c r="I241" s="149"/>
      <c r="J241" s="149"/>
      <c r="K241" s="149"/>
      <c r="L241" s="150"/>
      <c r="M241" s="151"/>
      <c r="N241" s="151"/>
      <c r="O241" s="152"/>
    </row>
    <row r="242" spans="1:15" x14ac:dyDescent="0.2">
      <c r="A242" s="148"/>
      <c r="B242" s="247"/>
      <c r="C242" s="148"/>
      <c r="D242" s="145"/>
      <c r="E242" s="148"/>
      <c r="F242" s="148"/>
      <c r="G242" s="149"/>
      <c r="H242" s="149"/>
      <c r="I242" s="149"/>
      <c r="J242" s="149"/>
      <c r="K242" s="149"/>
      <c r="L242" s="150"/>
      <c r="M242" s="151"/>
      <c r="N242" s="151"/>
      <c r="O242" s="152"/>
    </row>
    <row r="243" spans="1:15" x14ac:dyDescent="0.2">
      <c r="A243" s="148"/>
      <c r="B243" s="247"/>
      <c r="C243" s="148"/>
      <c r="D243" s="145"/>
      <c r="E243" s="148"/>
      <c r="F243" s="148"/>
      <c r="G243" s="149"/>
      <c r="H243" s="149"/>
      <c r="I243" s="149"/>
      <c r="J243" s="149"/>
      <c r="K243" s="149"/>
      <c r="L243" s="150"/>
      <c r="M243" s="151"/>
      <c r="N243" s="151"/>
      <c r="O243" s="152"/>
    </row>
    <row r="244" spans="1:15" x14ac:dyDescent="0.2">
      <c r="A244" s="148"/>
      <c r="B244" s="247"/>
      <c r="C244" s="148"/>
      <c r="D244" s="145"/>
      <c r="E244" s="148"/>
      <c r="F244" s="148"/>
      <c r="G244" s="149"/>
      <c r="H244" s="149"/>
      <c r="I244" s="149"/>
      <c r="J244" s="149"/>
      <c r="K244" s="149"/>
      <c r="L244" s="150"/>
      <c r="M244" s="151"/>
      <c r="N244" s="151"/>
      <c r="O244" s="152"/>
    </row>
    <row r="245" spans="1:15" x14ac:dyDescent="0.2">
      <c r="A245" s="148"/>
      <c r="B245" s="247"/>
      <c r="C245" s="148"/>
      <c r="D245" s="145"/>
      <c r="E245" s="148"/>
      <c r="F245" s="148"/>
      <c r="G245" s="149"/>
      <c r="H245" s="149"/>
      <c r="I245" s="149"/>
      <c r="J245" s="149"/>
      <c r="K245" s="149"/>
      <c r="L245" s="150"/>
      <c r="M245" s="151"/>
      <c r="N245" s="151"/>
      <c r="O245" s="152"/>
    </row>
    <row r="246" spans="1:15" x14ac:dyDescent="0.2">
      <c r="A246" s="148"/>
      <c r="B246" s="247"/>
      <c r="C246" s="148"/>
      <c r="D246" s="145"/>
      <c r="E246" s="148"/>
      <c r="F246" s="148"/>
      <c r="G246" s="149"/>
      <c r="H246" s="149"/>
      <c r="I246" s="149"/>
      <c r="J246" s="149"/>
      <c r="K246" s="149"/>
      <c r="L246" s="150"/>
      <c r="M246" s="151"/>
      <c r="N246" s="151"/>
      <c r="O246" s="152"/>
    </row>
    <row r="247" spans="1:15" x14ac:dyDescent="0.2">
      <c r="A247" s="148"/>
      <c r="B247" s="247"/>
      <c r="C247" s="148"/>
      <c r="D247" s="145"/>
      <c r="E247" s="148"/>
      <c r="F247" s="148"/>
      <c r="G247" s="149"/>
      <c r="H247" s="149"/>
      <c r="I247" s="149"/>
      <c r="J247" s="149"/>
      <c r="K247" s="149"/>
      <c r="L247" s="150"/>
      <c r="M247" s="151"/>
      <c r="N247" s="151"/>
      <c r="O247" s="152"/>
    </row>
    <row r="248" spans="1:15" x14ac:dyDescent="0.2">
      <c r="A248" s="148"/>
      <c r="B248" s="247"/>
      <c r="C248" s="148"/>
      <c r="D248" s="145"/>
      <c r="E248" s="148"/>
      <c r="F248" s="148"/>
      <c r="G248" s="149"/>
      <c r="H248" s="149"/>
      <c r="I248" s="149"/>
      <c r="J248" s="149"/>
      <c r="K248" s="149"/>
      <c r="L248" s="150"/>
      <c r="M248" s="151"/>
      <c r="N248" s="151"/>
      <c r="O248" s="152"/>
    </row>
    <row r="249" spans="1:15" x14ac:dyDescent="0.2">
      <c r="A249" s="148"/>
      <c r="B249" s="247"/>
      <c r="C249" s="148"/>
      <c r="D249" s="145"/>
      <c r="E249" s="148"/>
      <c r="F249" s="148"/>
      <c r="G249" s="149"/>
      <c r="H249" s="149"/>
      <c r="I249" s="149"/>
      <c r="J249" s="149"/>
      <c r="K249" s="149"/>
      <c r="L249" s="150"/>
      <c r="M249" s="151"/>
      <c r="N249" s="151"/>
      <c r="O249" s="152"/>
    </row>
    <row r="250" spans="1:15" x14ac:dyDescent="0.2">
      <c r="A250" s="148"/>
      <c r="B250" s="247"/>
      <c r="C250" s="148"/>
      <c r="D250" s="145"/>
      <c r="E250" s="148"/>
      <c r="F250" s="148"/>
      <c r="G250" s="149"/>
      <c r="H250" s="149"/>
      <c r="I250" s="149"/>
      <c r="J250" s="149"/>
      <c r="K250" s="149"/>
      <c r="L250" s="150"/>
      <c r="M250" s="151"/>
      <c r="N250" s="151"/>
      <c r="O250" s="152"/>
    </row>
    <row r="251" spans="1:15" x14ac:dyDescent="0.2">
      <c r="A251" s="148"/>
      <c r="B251" s="247"/>
      <c r="C251" s="148"/>
      <c r="D251" s="145"/>
      <c r="E251" s="148"/>
      <c r="F251" s="148"/>
      <c r="G251" s="149"/>
      <c r="H251" s="149"/>
      <c r="I251" s="149"/>
      <c r="J251" s="149"/>
      <c r="K251" s="149"/>
      <c r="L251" s="150"/>
      <c r="M251" s="151"/>
      <c r="N251" s="151"/>
      <c r="O251" s="152"/>
    </row>
    <row r="252" spans="1:15" x14ac:dyDescent="0.2">
      <c r="A252" s="148"/>
      <c r="B252" s="247"/>
      <c r="C252" s="148"/>
      <c r="D252" s="145"/>
      <c r="E252" s="148"/>
      <c r="F252" s="148"/>
      <c r="G252" s="149"/>
      <c r="H252" s="149"/>
      <c r="I252" s="149"/>
      <c r="J252" s="149"/>
      <c r="K252" s="149"/>
      <c r="L252" s="150"/>
      <c r="M252" s="151"/>
      <c r="N252" s="151"/>
      <c r="O252" s="152"/>
    </row>
    <row r="253" spans="1:15" x14ac:dyDescent="0.2">
      <c r="A253" s="148"/>
      <c r="B253" s="247"/>
      <c r="C253" s="148"/>
      <c r="D253" s="145"/>
      <c r="E253" s="148"/>
      <c r="F253" s="148"/>
      <c r="G253" s="149"/>
      <c r="H253" s="149"/>
      <c r="I253" s="149"/>
      <c r="J253" s="149"/>
      <c r="K253" s="149"/>
      <c r="L253" s="150"/>
      <c r="M253" s="151"/>
      <c r="N253" s="151"/>
      <c r="O253" s="152"/>
    </row>
    <row r="254" spans="1:15" x14ac:dyDescent="0.2">
      <c r="A254" s="148"/>
      <c r="B254" s="247"/>
      <c r="C254" s="148"/>
      <c r="D254" s="145"/>
      <c r="E254" s="148"/>
      <c r="F254" s="148"/>
      <c r="G254" s="149"/>
      <c r="H254" s="149"/>
      <c r="I254" s="149"/>
      <c r="J254" s="149"/>
      <c r="K254" s="149"/>
      <c r="L254" s="150"/>
      <c r="M254" s="151"/>
      <c r="N254" s="151"/>
      <c r="O254" s="152"/>
    </row>
    <row r="255" spans="1:15" x14ac:dyDescent="0.2">
      <c r="A255" s="148"/>
      <c r="B255" s="247"/>
      <c r="C255" s="148"/>
      <c r="D255" s="145"/>
      <c r="E255" s="148"/>
      <c r="F255" s="148"/>
      <c r="G255" s="149"/>
      <c r="H255" s="149"/>
      <c r="I255" s="149"/>
      <c r="J255" s="149"/>
      <c r="K255" s="149"/>
      <c r="L255" s="150"/>
      <c r="M255" s="151"/>
      <c r="N255" s="151"/>
      <c r="O255" s="152"/>
    </row>
    <row r="256" spans="1:15" x14ac:dyDescent="0.2">
      <c r="A256" s="148"/>
      <c r="B256" s="247"/>
      <c r="C256" s="148"/>
      <c r="D256" s="145"/>
      <c r="E256" s="148"/>
      <c r="F256" s="148"/>
      <c r="G256" s="149"/>
      <c r="H256" s="149"/>
      <c r="I256" s="149"/>
      <c r="J256" s="149"/>
      <c r="K256" s="149"/>
      <c r="L256" s="150"/>
      <c r="M256" s="151"/>
      <c r="N256" s="151"/>
      <c r="O256" s="152"/>
    </row>
    <row r="257" spans="1:15" x14ac:dyDescent="0.2">
      <c r="A257" s="148"/>
      <c r="B257" s="247"/>
      <c r="C257" s="148"/>
      <c r="D257" s="145"/>
      <c r="E257" s="148"/>
      <c r="F257" s="148"/>
      <c r="G257" s="149"/>
      <c r="H257" s="149"/>
      <c r="I257" s="149"/>
      <c r="J257" s="149"/>
      <c r="K257" s="149"/>
      <c r="L257" s="150"/>
      <c r="M257" s="151"/>
      <c r="N257" s="151"/>
      <c r="O257" s="152"/>
    </row>
    <row r="258" spans="1:15" x14ac:dyDescent="0.2">
      <c r="A258" s="148"/>
      <c r="B258" s="247"/>
      <c r="C258" s="148"/>
      <c r="D258" s="145"/>
      <c r="E258" s="148"/>
      <c r="F258" s="148"/>
      <c r="G258" s="149"/>
      <c r="H258" s="149"/>
      <c r="I258" s="149"/>
      <c r="J258" s="149"/>
      <c r="K258" s="149"/>
      <c r="L258" s="150"/>
      <c r="M258" s="151"/>
      <c r="N258" s="151"/>
      <c r="O258" s="152"/>
    </row>
    <row r="259" spans="1:15" x14ac:dyDescent="0.2">
      <c r="A259" s="148"/>
      <c r="B259" s="247"/>
      <c r="C259" s="148"/>
      <c r="D259" s="145"/>
      <c r="E259" s="148"/>
      <c r="F259" s="148"/>
      <c r="G259" s="149"/>
      <c r="H259" s="149"/>
      <c r="I259" s="149"/>
      <c r="J259" s="149"/>
      <c r="K259" s="149"/>
      <c r="L259" s="150"/>
      <c r="M259" s="151"/>
      <c r="N259" s="151"/>
      <c r="O259" s="152"/>
    </row>
    <row r="260" spans="1:15" x14ac:dyDescent="0.2">
      <c r="A260" s="148"/>
      <c r="B260" s="247"/>
      <c r="C260" s="148"/>
      <c r="D260" s="145"/>
      <c r="E260" s="148"/>
      <c r="F260" s="148"/>
      <c r="G260" s="149"/>
      <c r="H260" s="149"/>
      <c r="I260" s="149"/>
      <c r="J260" s="149"/>
      <c r="K260" s="149"/>
      <c r="L260" s="150"/>
      <c r="M260" s="151"/>
      <c r="N260" s="151"/>
      <c r="O260" s="152"/>
    </row>
    <row r="261" spans="1:15" x14ac:dyDescent="0.2">
      <c r="A261" s="148"/>
      <c r="B261" s="247"/>
      <c r="C261" s="148"/>
      <c r="D261" s="145"/>
      <c r="E261" s="148"/>
      <c r="F261" s="148"/>
      <c r="G261" s="149"/>
      <c r="H261" s="149"/>
      <c r="I261" s="149"/>
      <c r="J261" s="149"/>
      <c r="K261" s="149"/>
      <c r="L261" s="150"/>
      <c r="M261" s="151"/>
      <c r="N261" s="151"/>
      <c r="O261" s="152"/>
    </row>
    <row r="262" spans="1:15" x14ac:dyDescent="0.2">
      <c r="A262" s="148"/>
      <c r="B262" s="247"/>
      <c r="C262" s="148"/>
      <c r="D262" s="145"/>
      <c r="E262" s="148"/>
      <c r="F262" s="148"/>
      <c r="G262" s="149"/>
      <c r="H262" s="149"/>
      <c r="I262" s="149"/>
      <c r="J262" s="149"/>
      <c r="K262" s="149"/>
      <c r="L262" s="150"/>
      <c r="M262" s="151"/>
      <c r="N262" s="151"/>
      <c r="O262" s="152"/>
    </row>
    <row r="263" spans="1:15" x14ac:dyDescent="0.2">
      <c r="A263" s="148"/>
      <c r="B263" s="247"/>
      <c r="C263" s="148"/>
      <c r="D263" s="145"/>
      <c r="E263" s="148"/>
      <c r="F263" s="148"/>
      <c r="G263" s="149"/>
      <c r="H263" s="149"/>
      <c r="I263" s="149"/>
      <c r="J263" s="149"/>
      <c r="K263" s="149"/>
      <c r="L263" s="150"/>
      <c r="M263" s="151"/>
      <c r="N263" s="151"/>
      <c r="O263" s="152"/>
    </row>
    <row r="264" spans="1:15" x14ac:dyDescent="0.2">
      <c r="A264" s="148"/>
      <c r="B264" s="247"/>
      <c r="C264" s="148"/>
      <c r="D264" s="145"/>
      <c r="E264" s="148"/>
      <c r="F264" s="148"/>
      <c r="G264" s="149"/>
      <c r="H264" s="149"/>
      <c r="I264" s="149"/>
      <c r="J264" s="149"/>
      <c r="K264" s="149"/>
      <c r="L264" s="150"/>
      <c r="M264" s="151"/>
      <c r="N264" s="151"/>
      <c r="O264" s="152"/>
    </row>
    <row r="265" spans="1:15" x14ac:dyDescent="0.2">
      <c r="A265" s="148"/>
      <c r="B265" s="247"/>
      <c r="C265" s="148"/>
      <c r="D265" s="145"/>
      <c r="E265" s="148"/>
      <c r="F265" s="148"/>
      <c r="G265" s="149"/>
      <c r="H265" s="149"/>
      <c r="I265" s="149"/>
      <c r="J265" s="149"/>
      <c r="K265" s="149"/>
      <c r="L265" s="150"/>
      <c r="M265" s="151"/>
      <c r="N265" s="151"/>
      <c r="O265" s="152"/>
    </row>
    <row r="266" spans="1:15" x14ac:dyDescent="0.2">
      <c r="A266" s="148"/>
      <c r="B266" s="247"/>
      <c r="C266" s="148"/>
      <c r="D266" s="145"/>
      <c r="E266" s="148"/>
      <c r="F266" s="148"/>
      <c r="G266" s="149"/>
      <c r="H266" s="149"/>
      <c r="I266" s="149"/>
      <c r="J266" s="149"/>
      <c r="K266" s="149"/>
      <c r="L266" s="150"/>
      <c r="M266" s="151"/>
      <c r="N266" s="151"/>
      <c r="O266" s="152"/>
    </row>
    <row r="267" spans="1:15" x14ac:dyDescent="0.2">
      <c r="A267" s="148"/>
      <c r="B267" s="247"/>
      <c r="C267" s="148"/>
      <c r="D267" s="145"/>
      <c r="E267" s="148"/>
      <c r="F267" s="148"/>
      <c r="G267" s="149"/>
      <c r="H267" s="149"/>
      <c r="I267" s="149"/>
      <c r="J267" s="149"/>
      <c r="K267" s="149"/>
      <c r="L267" s="150"/>
      <c r="M267" s="151"/>
      <c r="N267" s="151"/>
      <c r="O267" s="152"/>
    </row>
    <row r="268" spans="1:15" x14ac:dyDescent="0.2">
      <c r="A268" s="148"/>
      <c r="B268" s="247"/>
      <c r="C268" s="148"/>
      <c r="D268" s="145"/>
      <c r="E268" s="148"/>
      <c r="F268" s="148"/>
      <c r="G268" s="149"/>
      <c r="H268" s="149"/>
      <c r="I268" s="149"/>
      <c r="J268" s="149"/>
      <c r="K268" s="149"/>
      <c r="L268" s="150"/>
      <c r="M268" s="151"/>
      <c r="N268" s="151"/>
      <c r="O268" s="152"/>
    </row>
    <row r="269" spans="1:15" x14ac:dyDescent="0.2">
      <c r="A269" s="148"/>
      <c r="B269" s="247"/>
      <c r="C269" s="148"/>
      <c r="D269" s="145"/>
      <c r="E269" s="148"/>
      <c r="F269" s="148"/>
      <c r="G269" s="149"/>
      <c r="H269" s="149"/>
      <c r="I269" s="149"/>
      <c r="J269" s="149"/>
      <c r="K269" s="149"/>
      <c r="L269" s="150"/>
      <c r="M269" s="151"/>
      <c r="N269" s="151"/>
      <c r="O269" s="152"/>
    </row>
    <row r="270" spans="1:15" x14ac:dyDescent="0.2">
      <c r="A270" s="148"/>
      <c r="B270" s="247"/>
      <c r="C270" s="148"/>
      <c r="D270" s="145"/>
      <c r="E270" s="148"/>
      <c r="F270" s="148"/>
      <c r="G270" s="149"/>
      <c r="H270" s="149"/>
      <c r="I270" s="149"/>
      <c r="J270" s="149"/>
      <c r="K270" s="149"/>
      <c r="L270" s="150"/>
      <c r="M270" s="151"/>
      <c r="N270" s="151"/>
      <c r="O270" s="152"/>
    </row>
    <row r="271" spans="1:15" x14ac:dyDescent="0.2">
      <c r="A271" s="148"/>
      <c r="B271" s="247"/>
      <c r="C271" s="148"/>
      <c r="D271" s="145"/>
      <c r="E271" s="148"/>
      <c r="F271" s="148"/>
      <c r="G271" s="149"/>
      <c r="H271" s="149"/>
      <c r="I271" s="149"/>
      <c r="J271" s="149"/>
      <c r="K271" s="149"/>
      <c r="L271" s="150"/>
      <c r="M271" s="151"/>
      <c r="N271" s="151"/>
      <c r="O271" s="152"/>
    </row>
    <row r="272" spans="1:15" x14ac:dyDescent="0.2">
      <c r="A272" s="148"/>
      <c r="B272" s="247"/>
      <c r="C272" s="148"/>
      <c r="D272" s="145"/>
      <c r="E272" s="148"/>
      <c r="F272" s="148"/>
      <c r="G272" s="149"/>
      <c r="H272" s="149"/>
      <c r="I272" s="149"/>
      <c r="J272" s="149"/>
      <c r="K272" s="149"/>
      <c r="L272" s="150"/>
      <c r="M272" s="151"/>
      <c r="N272" s="151"/>
      <c r="O272" s="152"/>
    </row>
    <row r="273" spans="1:15" x14ac:dyDescent="0.2">
      <c r="A273" s="148"/>
      <c r="B273" s="247"/>
      <c r="C273" s="148"/>
      <c r="D273" s="145"/>
      <c r="E273" s="148"/>
      <c r="F273" s="148"/>
      <c r="G273" s="149"/>
      <c r="H273" s="149"/>
      <c r="I273" s="149"/>
      <c r="J273" s="149"/>
      <c r="K273" s="149"/>
      <c r="L273" s="150"/>
      <c r="M273" s="151"/>
      <c r="N273" s="151"/>
      <c r="O273" s="152"/>
    </row>
    <row r="274" spans="1:15" x14ac:dyDescent="0.2">
      <c r="A274" s="148"/>
      <c r="B274" s="247"/>
      <c r="C274" s="148"/>
      <c r="D274" s="145"/>
      <c r="E274" s="148"/>
      <c r="F274" s="148"/>
      <c r="G274" s="149"/>
      <c r="H274" s="149"/>
      <c r="I274" s="149"/>
      <c r="J274" s="149"/>
      <c r="K274" s="149"/>
      <c r="L274" s="150"/>
      <c r="M274" s="151"/>
      <c r="N274" s="151"/>
      <c r="O274" s="152"/>
    </row>
    <row r="275" spans="1:15" x14ac:dyDescent="0.2">
      <c r="A275" s="148"/>
      <c r="B275" s="247"/>
      <c r="C275" s="148"/>
      <c r="D275" s="145"/>
      <c r="E275" s="148"/>
      <c r="F275" s="148"/>
      <c r="G275" s="149"/>
      <c r="H275" s="149"/>
      <c r="I275" s="149"/>
      <c r="J275" s="149"/>
      <c r="K275" s="149"/>
      <c r="L275" s="150"/>
      <c r="M275" s="151"/>
      <c r="N275" s="151"/>
      <c r="O275" s="152"/>
    </row>
    <row r="276" spans="1:15" x14ac:dyDescent="0.2">
      <c r="A276" s="148"/>
      <c r="B276" s="247"/>
      <c r="C276" s="148"/>
      <c r="D276" s="145"/>
      <c r="E276" s="148"/>
      <c r="F276" s="148"/>
      <c r="G276" s="149"/>
      <c r="H276" s="149"/>
      <c r="I276" s="149"/>
      <c r="J276" s="149"/>
      <c r="K276" s="149"/>
      <c r="L276" s="150"/>
      <c r="M276" s="151"/>
      <c r="N276" s="151"/>
      <c r="O276" s="152"/>
    </row>
    <row r="277" spans="1:15" x14ac:dyDescent="0.2">
      <c r="A277" s="148"/>
      <c r="B277" s="247"/>
      <c r="C277" s="148"/>
      <c r="D277" s="145"/>
      <c r="E277" s="148"/>
      <c r="F277" s="148"/>
      <c r="G277" s="149"/>
      <c r="H277" s="149"/>
      <c r="I277" s="149"/>
      <c r="J277" s="149"/>
      <c r="K277" s="149"/>
      <c r="L277" s="150"/>
      <c r="M277" s="151"/>
      <c r="N277" s="151"/>
      <c r="O277" s="152"/>
    </row>
    <row r="278" spans="1:15" x14ac:dyDescent="0.2">
      <c r="A278" s="148"/>
      <c r="B278" s="247"/>
      <c r="C278" s="148"/>
      <c r="D278" s="145"/>
      <c r="E278" s="148"/>
      <c r="F278" s="148"/>
      <c r="G278" s="149"/>
      <c r="H278" s="149"/>
      <c r="I278" s="149"/>
      <c r="J278" s="149"/>
      <c r="K278" s="149"/>
      <c r="L278" s="150"/>
      <c r="M278" s="151"/>
      <c r="N278" s="151"/>
      <c r="O278" s="152"/>
    </row>
    <row r="279" spans="1:15" x14ac:dyDescent="0.2">
      <c r="A279" s="148"/>
      <c r="B279" s="247"/>
      <c r="C279" s="148"/>
      <c r="D279" s="145"/>
      <c r="E279" s="148"/>
      <c r="F279" s="148"/>
      <c r="G279" s="149"/>
      <c r="H279" s="149"/>
      <c r="I279" s="149"/>
      <c r="J279" s="149"/>
      <c r="K279" s="149"/>
      <c r="L279" s="150"/>
      <c r="M279" s="151"/>
      <c r="N279" s="151"/>
      <c r="O279" s="152"/>
    </row>
    <row r="280" spans="1:15" x14ac:dyDescent="0.2">
      <c r="A280" s="148"/>
      <c r="B280" s="247"/>
      <c r="C280" s="148"/>
      <c r="D280" s="145"/>
      <c r="E280" s="148"/>
      <c r="F280" s="148"/>
      <c r="G280" s="149"/>
      <c r="H280" s="149"/>
      <c r="I280" s="149"/>
      <c r="J280" s="149"/>
      <c r="K280" s="149"/>
      <c r="L280" s="150"/>
      <c r="M280" s="151"/>
      <c r="N280" s="151"/>
      <c r="O280" s="152"/>
    </row>
    <row r="281" spans="1:15" x14ac:dyDescent="0.2">
      <c r="A281" s="148"/>
      <c r="B281" s="247"/>
      <c r="C281" s="148"/>
      <c r="D281" s="145"/>
      <c r="E281" s="148"/>
      <c r="F281" s="148"/>
      <c r="G281" s="149"/>
      <c r="H281" s="149"/>
      <c r="I281" s="149"/>
      <c r="J281" s="149"/>
      <c r="K281" s="149"/>
      <c r="L281" s="150"/>
      <c r="M281" s="151"/>
      <c r="N281" s="151"/>
      <c r="O281" s="152"/>
    </row>
    <row r="282" spans="1:15" x14ac:dyDescent="0.2">
      <c r="A282" s="148"/>
      <c r="B282" s="247"/>
      <c r="C282" s="148"/>
      <c r="D282" s="145"/>
      <c r="E282" s="148"/>
      <c r="F282" s="148"/>
      <c r="G282" s="149"/>
      <c r="H282" s="149"/>
      <c r="I282" s="149"/>
      <c r="J282" s="149"/>
      <c r="K282" s="149"/>
      <c r="L282" s="150"/>
      <c r="M282" s="151"/>
      <c r="N282" s="151"/>
      <c r="O282" s="152"/>
    </row>
    <row r="283" spans="1:15" x14ac:dyDescent="0.2">
      <c r="A283" s="148"/>
      <c r="B283" s="247"/>
      <c r="C283" s="148"/>
      <c r="D283" s="145"/>
      <c r="E283" s="148"/>
      <c r="F283" s="148"/>
      <c r="G283" s="149"/>
      <c r="H283" s="149"/>
      <c r="I283" s="149"/>
      <c r="J283" s="149"/>
      <c r="K283" s="149"/>
      <c r="L283" s="150"/>
      <c r="M283" s="151"/>
      <c r="N283" s="151"/>
      <c r="O283" s="152"/>
    </row>
    <row r="284" spans="1:15" x14ac:dyDescent="0.2">
      <c r="A284" s="148"/>
      <c r="B284" s="247"/>
      <c r="C284" s="148"/>
      <c r="D284" s="145"/>
      <c r="E284" s="148"/>
      <c r="F284" s="148"/>
      <c r="G284" s="149"/>
      <c r="H284" s="149"/>
      <c r="I284" s="149"/>
      <c r="J284" s="149"/>
      <c r="K284" s="149"/>
      <c r="L284" s="150"/>
      <c r="M284" s="151"/>
      <c r="N284" s="151"/>
      <c r="O284" s="152"/>
    </row>
    <row r="285" spans="1:15" x14ac:dyDescent="0.2">
      <c r="A285" s="148"/>
      <c r="B285" s="247"/>
      <c r="C285" s="148"/>
      <c r="D285" s="145"/>
      <c r="E285" s="148"/>
      <c r="F285" s="148"/>
      <c r="G285" s="149"/>
      <c r="H285" s="149"/>
      <c r="I285" s="149"/>
      <c r="J285" s="149"/>
      <c r="K285" s="149"/>
      <c r="L285" s="150"/>
      <c r="M285" s="151"/>
      <c r="N285" s="151"/>
      <c r="O285" s="152"/>
    </row>
    <row r="286" spans="1:15" x14ac:dyDescent="0.2">
      <c r="A286" s="148"/>
      <c r="B286" s="247"/>
      <c r="C286" s="148"/>
      <c r="D286" s="145"/>
      <c r="E286" s="148"/>
      <c r="F286" s="148"/>
      <c r="G286" s="149"/>
      <c r="H286" s="149"/>
      <c r="I286" s="149"/>
      <c r="J286" s="149"/>
      <c r="K286" s="149"/>
      <c r="L286" s="150"/>
      <c r="M286" s="151"/>
      <c r="N286" s="151"/>
      <c r="O286" s="152"/>
    </row>
    <row r="287" spans="1:15" x14ac:dyDescent="0.2">
      <c r="A287" s="148"/>
      <c r="B287" s="247"/>
      <c r="C287" s="148"/>
      <c r="D287" s="145"/>
      <c r="E287" s="148"/>
      <c r="F287" s="148"/>
      <c r="G287" s="149"/>
      <c r="H287" s="149"/>
      <c r="I287" s="149"/>
      <c r="J287" s="149"/>
      <c r="K287" s="149"/>
      <c r="L287" s="150"/>
      <c r="M287" s="151"/>
      <c r="N287" s="151"/>
      <c r="O287" s="152"/>
    </row>
    <row r="288" spans="1:15" x14ac:dyDescent="0.2">
      <c r="A288" s="148"/>
      <c r="B288" s="247"/>
      <c r="C288" s="148"/>
      <c r="D288" s="145"/>
      <c r="E288" s="148"/>
      <c r="F288" s="148"/>
      <c r="G288" s="149"/>
      <c r="H288" s="149"/>
      <c r="I288" s="149"/>
      <c r="J288" s="149"/>
      <c r="K288" s="149"/>
      <c r="L288" s="150"/>
      <c r="M288" s="151"/>
      <c r="N288" s="151"/>
      <c r="O288" s="152"/>
    </row>
    <row r="289" spans="1:15" x14ac:dyDescent="0.2">
      <c r="A289" s="148"/>
      <c r="B289" s="247"/>
      <c r="C289" s="148"/>
      <c r="D289" s="145"/>
      <c r="E289" s="148"/>
      <c r="F289" s="148"/>
      <c r="G289" s="149"/>
      <c r="H289" s="149"/>
      <c r="I289" s="149"/>
      <c r="J289" s="149"/>
      <c r="K289" s="149"/>
      <c r="L289" s="150"/>
      <c r="M289" s="151"/>
      <c r="N289" s="151"/>
      <c r="O289" s="152"/>
    </row>
    <row r="290" spans="1:15" x14ac:dyDescent="0.2">
      <c r="A290" s="148"/>
      <c r="B290" s="247"/>
      <c r="C290" s="148"/>
      <c r="D290" s="145"/>
      <c r="E290" s="148"/>
      <c r="F290" s="148"/>
      <c r="G290" s="149"/>
      <c r="H290" s="149"/>
      <c r="I290" s="149"/>
      <c r="J290" s="149"/>
      <c r="K290" s="149"/>
      <c r="L290" s="150"/>
      <c r="M290" s="151"/>
      <c r="N290" s="151"/>
      <c r="O290" s="152"/>
    </row>
    <row r="291" spans="1:15" x14ac:dyDescent="0.2">
      <c r="A291" s="148"/>
      <c r="B291" s="247"/>
      <c r="C291" s="148"/>
      <c r="D291" s="145"/>
      <c r="E291" s="148"/>
      <c r="F291" s="148"/>
      <c r="G291" s="149"/>
      <c r="H291" s="149"/>
      <c r="I291" s="149"/>
      <c r="J291" s="149"/>
      <c r="K291" s="149"/>
      <c r="L291" s="150"/>
      <c r="M291" s="151"/>
      <c r="N291" s="151"/>
      <c r="O291" s="152"/>
    </row>
    <row r="292" spans="1:15" x14ac:dyDescent="0.2">
      <c r="A292" s="148"/>
      <c r="B292" s="247"/>
      <c r="C292" s="148"/>
      <c r="D292" s="145"/>
      <c r="E292" s="148"/>
      <c r="F292" s="148"/>
      <c r="G292" s="149"/>
      <c r="H292" s="149"/>
      <c r="I292" s="149"/>
      <c r="J292" s="149"/>
      <c r="K292" s="149"/>
      <c r="L292" s="150"/>
      <c r="M292" s="151"/>
      <c r="N292" s="151"/>
      <c r="O292" s="152"/>
    </row>
    <row r="293" spans="1:15" x14ac:dyDescent="0.2">
      <c r="A293" s="148"/>
      <c r="B293" s="247"/>
      <c r="C293" s="148"/>
      <c r="D293" s="145"/>
      <c r="E293" s="148"/>
      <c r="F293" s="148"/>
      <c r="G293" s="149"/>
      <c r="H293" s="149"/>
      <c r="I293" s="149"/>
      <c r="J293" s="149"/>
      <c r="K293" s="149"/>
      <c r="L293" s="150"/>
      <c r="M293" s="151"/>
      <c r="N293" s="151"/>
      <c r="O293" s="152"/>
    </row>
    <row r="294" spans="1:15" x14ac:dyDescent="0.2">
      <c r="A294" s="148"/>
      <c r="B294" s="247"/>
      <c r="C294" s="148"/>
      <c r="D294" s="145"/>
      <c r="E294" s="148"/>
      <c r="F294" s="148"/>
      <c r="G294" s="149"/>
      <c r="H294" s="149"/>
      <c r="I294" s="149"/>
      <c r="J294" s="149"/>
      <c r="K294" s="149"/>
      <c r="L294" s="150"/>
      <c r="M294" s="151"/>
      <c r="N294" s="151"/>
      <c r="O294" s="152"/>
    </row>
    <row r="295" spans="1:15" x14ac:dyDescent="0.2">
      <c r="A295" s="148"/>
      <c r="B295" s="247"/>
      <c r="C295" s="148"/>
      <c r="D295" s="145"/>
      <c r="E295" s="148"/>
      <c r="F295" s="148"/>
      <c r="G295" s="149"/>
      <c r="H295" s="149"/>
      <c r="I295" s="149"/>
      <c r="J295" s="149"/>
      <c r="K295" s="149"/>
      <c r="L295" s="150"/>
      <c r="M295" s="151"/>
      <c r="N295" s="151"/>
      <c r="O295" s="152"/>
    </row>
    <row r="296" spans="1:15" x14ac:dyDescent="0.2">
      <c r="A296" s="148"/>
      <c r="B296" s="247"/>
      <c r="C296" s="148"/>
      <c r="D296" s="145"/>
      <c r="E296" s="148"/>
      <c r="F296" s="148"/>
      <c r="G296" s="149"/>
      <c r="H296" s="149"/>
      <c r="I296" s="149"/>
      <c r="J296" s="149"/>
      <c r="K296" s="149"/>
      <c r="L296" s="150"/>
      <c r="M296" s="151"/>
      <c r="N296" s="151"/>
      <c r="O296" s="152"/>
    </row>
    <row r="297" spans="1:15" x14ac:dyDescent="0.2">
      <c r="A297" s="148"/>
      <c r="B297" s="247"/>
      <c r="C297" s="148"/>
      <c r="D297" s="145"/>
      <c r="E297" s="148"/>
      <c r="F297" s="148"/>
      <c r="G297" s="149"/>
      <c r="H297" s="149"/>
      <c r="I297" s="149"/>
      <c r="J297" s="149"/>
      <c r="K297" s="149"/>
      <c r="L297" s="150"/>
      <c r="M297" s="151"/>
      <c r="N297" s="151"/>
      <c r="O297" s="152"/>
    </row>
    <row r="298" spans="1:15" x14ac:dyDescent="0.2">
      <c r="A298" s="148"/>
      <c r="B298" s="247"/>
      <c r="C298" s="148"/>
      <c r="D298" s="145"/>
      <c r="E298" s="148"/>
      <c r="F298" s="148"/>
      <c r="G298" s="149"/>
      <c r="H298" s="149"/>
      <c r="I298" s="149"/>
      <c r="J298" s="149"/>
      <c r="K298" s="149"/>
      <c r="L298" s="150"/>
      <c r="M298" s="151"/>
      <c r="N298" s="151"/>
      <c r="O298" s="152"/>
    </row>
    <row r="299" spans="1:15" x14ac:dyDescent="0.2">
      <c r="A299" s="148"/>
      <c r="B299" s="247"/>
      <c r="C299" s="148"/>
      <c r="D299" s="145"/>
      <c r="E299" s="148"/>
      <c r="F299" s="148"/>
      <c r="G299" s="149"/>
      <c r="H299" s="149"/>
      <c r="I299" s="149"/>
      <c r="J299" s="149"/>
      <c r="K299" s="149"/>
      <c r="L299" s="150"/>
      <c r="M299" s="151"/>
      <c r="N299" s="151"/>
      <c r="O299" s="152"/>
    </row>
    <row r="300" spans="1:15" x14ac:dyDescent="0.2">
      <c r="A300" s="148"/>
      <c r="B300" s="247"/>
      <c r="C300" s="148"/>
      <c r="D300" s="145"/>
      <c r="E300" s="148"/>
      <c r="F300" s="148"/>
      <c r="G300" s="149"/>
      <c r="H300" s="149"/>
      <c r="I300" s="149"/>
      <c r="J300" s="149"/>
      <c r="K300" s="149"/>
      <c r="L300" s="150"/>
      <c r="M300" s="151"/>
      <c r="N300" s="151"/>
      <c r="O300" s="152"/>
    </row>
    <row r="301" spans="1:15" x14ac:dyDescent="0.2">
      <c r="A301" s="148"/>
      <c r="B301" s="247"/>
      <c r="C301" s="148"/>
      <c r="D301" s="145"/>
      <c r="E301" s="148"/>
      <c r="F301" s="148"/>
      <c r="G301" s="149"/>
      <c r="H301" s="149"/>
      <c r="I301" s="149"/>
      <c r="J301" s="149"/>
      <c r="K301" s="149"/>
      <c r="L301" s="150"/>
      <c r="M301" s="151"/>
      <c r="N301" s="151"/>
      <c r="O301" s="152"/>
    </row>
    <row r="302" spans="1:15" x14ac:dyDescent="0.2">
      <c r="A302" s="148"/>
      <c r="B302" s="247"/>
      <c r="C302" s="148"/>
      <c r="D302" s="145"/>
      <c r="E302" s="148"/>
      <c r="F302" s="148"/>
      <c r="G302" s="149"/>
      <c r="H302" s="149"/>
      <c r="I302" s="149"/>
      <c r="J302" s="149"/>
      <c r="K302" s="149"/>
      <c r="L302" s="150"/>
      <c r="M302" s="151"/>
      <c r="N302" s="151"/>
      <c r="O302" s="152"/>
    </row>
    <row r="303" spans="1:15" x14ac:dyDescent="0.2">
      <c r="A303" s="148"/>
      <c r="B303" s="247"/>
      <c r="C303" s="148"/>
      <c r="D303" s="145"/>
      <c r="E303" s="148"/>
      <c r="F303" s="148"/>
      <c r="G303" s="149"/>
      <c r="H303" s="149"/>
      <c r="I303" s="149"/>
      <c r="J303" s="149"/>
      <c r="K303" s="149"/>
      <c r="L303" s="150"/>
      <c r="M303" s="151"/>
      <c r="N303" s="151"/>
      <c r="O303" s="152"/>
    </row>
    <row r="304" spans="1:15" x14ac:dyDescent="0.2">
      <c r="A304" s="148"/>
      <c r="B304" s="247"/>
      <c r="C304" s="148"/>
      <c r="D304" s="145"/>
      <c r="E304" s="148"/>
      <c r="F304" s="148"/>
      <c r="G304" s="149"/>
      <c r="H304" s="149"/>
      <c r="I304" s="149"/>
      <c r="J304" s="149"/>
      <c r="K304" s="149"/>
      <c r="L304" s="150"/>
      <c r="M304" s="151"/>
      <c r="N304" s="151"/>
      <c r="O304" s="152"/>
    </row>
    <row r="305" spans="1:15" x14ac:dyDescent="0.2">
      <c r="A305" s="148"/>
      <c r="B305" s="247"/>
      <c r="C305" s="148"/>
      <c r="D305" s="145"/>
      <c r="E305" s="148"/>
      <c r="F305" s="148"/>
      <c r="G305" s="149"/>
      <c r="H305" s="149"/>
      <c r="I305" s="149"/>
      <c r="J305" s="149"/>
      <c r="K305" s="149"/>
      <c r="L305" s="150"/>
      <c r="M305" s="151"/>
      <c r="N305" s="151"/>
      <c r="O305" s="152"/>
    </row>
    <row r="306" spans="1:15" x14ac:dyDescent="0.2">
      <c r="A306" s="148"/>
      <c r="B306" s="247"/>
      <c r="C306" s="148"/>
      <c r="D306" s="145"/>
      <c r="E306" s="148"/>
      <c r="F306" s="148"/>
      <c r="G306" s="149"/>
      <c r="H306" s="149"/>
      <c r="I306" s="149"/>
      <c r="J306" s="149"/>
      <c r="K306" s="149"/>
      <c r="L306" s="150"/>
      <c r="M306" s="151"/>
      <c r="N306" s="151"/>
      <c r="O306" s="152"/>
    </row>
    <row r="307" spans="1:15" x14ac:dyDescent="0.2">
      <c r="A307" s="148"/>
      <c r="B307" s="247"/>
      <c r="C307" s="148"/>
      <c r="D307" s="145"/>
      <c r="E307" s="148"/>
      <c r="F307" s="148"/>
      <c r="G307" s="149"/>
      <c r="H307" s="149"/>
      <c r="I307" s="149"/>
      <c r="J307" s="149"/>
      <c r="K307" s="149"/>
      <c r="L307" s="150"/>
      <c r="M307" s="151"/>
      <c r="N307" s="151"/>
      <c r="O307" s="152"/>
    </row>
    <row r="308" spans="1:15" x14ac:dyDescent="0.2">
      <c r="A308" s="148"/>
      <c r="B308" s="247"/>
      <c r="C308" s="148"/>
      <c r="D308" s="145"/>
      <c r="E308" s="148"/>
      <c r="F308" s="148"/>
      <c r="G308" s="149"/>
      <c r="H308" s="149"/>
      <c r="I308" s="149"/>
      <c r="J308" s="149"/>
      <c r="K308" s="149"/>
      <c r="L308" s="150"/>
      <c r="M308" s="151"/>
      <c r="N308" s="151"/>
      <c r="O308" s="152"/>
    </row>
    <row r="309" spans="1:15" x14ac:dyDescent="0.2">
      <c r="A309" s="148"/>
      <c r="B309" s="247"/>
      <c r="C309" s="148"/>
      <c r="D309" s="145"/>
      <c r="E309" s="148"/>
      <c r="F309" s="148"/>
      <c r="G309" s="149"/>
      <c r="H309" s="149"/>
      <c r="I309" s="149"/>
      <c r="J309" s="149"/>
      <c r="K309" s="149"/>
      <c r="L309" s="150"/>
      <c r="M309" s="151"/>
      <c r="N309" s="151"/>
      <c r="O309" s="152"/>
    </row>
    <row r="310" spans="1:15" x14ac:dyDescent="0.2">
      <c r="A310" s="148"/>
      <c r="B310" s="247"/>
      <c r="C310" s="148"/>
      <c r="D310" s="145"/>
      <c r="E310" s="148"/>
      <c r="F310" s="148"/>
      <c r="G310" s="149"/>
      <c r="H310" s="149"/>
      <c r="I310" s="149"/>
      <c r="J310" s="149"/>
      <c r="K310" s="149"/>
      <c r="L310" s="150"/>
      <c r="M310" s="151"/>
      <c r="N310" s="151"/>
      <c r="O310" s="152"/>
    </row>
    <row r="311" spans="1:15" x14ac:dyDescent="0.2">
      <c r="A311" s="148"/>
      <c r="B311" s="247"/>
      <c r="C311" s="148"/>
      <c r="D311" s="145"/>
      <c r="E311" s="148"/>
      <c r="F311" s="148"/>
      <c r="G311" s="149"/>
      <c r="H311" s="149"/>
      <c r="I311" s="149"/>
      <c r="J311" s="149"/>
      <c r="K311" s="149"/>
      <c r="L311" s="150"/>
      <c r="M311" s="151"/>
      <c r="N311" s="151"/>
      <c r="O311" s="152"/>
    </row>
    <row r="312" spans="1:15" x14ac:dyDescent="0.2">
      <c r="A312" s="148"/>
      <c r="B312" s="247"/>
      <c r="C312" s="148"/>
      <c r="D312" s="145"/>
      <c r="E312" s="148"/>
      <c r="F312" s="148"/>
      <c r="G312" s="149"/>
      <c r="H312" s="149"/>
      <c r="I312" s="149"/>
      <c r="J312" s="149"/>
      <c r="K312" s="149"/>
      <c r="L312" s="150"/>
      <c r="M312" s="151"/>
      <c r="N312" s="151"/>
      <c r="O312" s="152"/>
    </row>
    <row r="313" spans="1:15" x14ac:dyDescent="0.2">
      <c r="A313" s="148"/>
      <c r="B313" s="247"/>
      <c r="C313" s="148"/>
      <c r="D313" s="145"/>
      <c r="E313" s="148"/>
      <c r="F313" s="148"/>
      <c r="G313" s="149"/>
      <c r="H313" s="149"/>
      <c r="I313" s="149"/>
      <c r="J313" s="149"/>
      <c r="K313" s="149"/>
      <c r="L313" s="150"/>
      <c r="M313" s="151"/>
      <c r="N313" s="151"/>
      <c r="O313" s="152"/>
    </row>
    <row r="314" spans="1:15" x14ac:dyDescent="0.2">
      <c r="A314" s="148"/>
      <c r="B314" s="247"/>
      <c r="C314" s="148"/>
      <c r="D314" s="145"/>
      <c r="E314" s="148"/>
      <c r="F314" s="148"/>
      <c r="G314" s="149"/>
      <c r="H314" s="149"/>
      <c r="I314" s="149"/>
      <c r="J314" s="149"/>
      <c r="K314" s="149"/>
      <c r="L314" s="150"/>
      <c r="M314" s="151"/>
      <c r="N314" s="151"/>
      <c r="O314" s="152"/>
    </row>
    <row r="315" spans="1:15" x14ac:dyDescent="0.2">
      <c r="A315" s="148"/>
      <c r="B315" s="247"/>
      <c r="C315" s="148"/>
      <c r="D315" s="145"/>
      <c r="E315" s="148"/>
      <c r="F315" s="148"/>
      <c r="G315" s="149"/>
      <c r="H315" s="149"/>
      <c r="I315" s="149"/>
      <c r="J315" s="149"/>
      <c r="K315" s="149"/>
      <c r="L315" s="150"/>
      <c r="M315" s="151"/>
      <c r="N315" s="151"/>
      <c r="O315" s="152"/>
    </row>
    <row r="316" spans="1:15" x14ac:dyDescent="0.2">
      <c r="A316" s="148"/>
      <c r="B316" s="247"/>
      <c r="C316" s="148"/>
      <c r="D316" s="145"/>
      <c r="E316" s="148"/>
      <c r="F316" s="148"/>
      <c r="G316" s="149"/>
      <c r="H316" s="149"/>
      <c r="I316" s="149"/>
      <c r="J316" s="149"/>
      <c r="K316" s="149"/>
      <c r="L316" s="150"/>
      <c r="M316" s="151"/>
      <c r="N316" s="151"/>
      <c r="O316" s="152"/>
    </row>
    <row r="317" spans="1:15" x14ac:dyDescent="0.2">
      <c r="A317" s="148"/>
      <c r="B317" s="247"/>
      <c r="C317" s="148"/>
      <c r="D317" s="145"/>
      <c r="E317" s="148"/>
      <c r="F317" s="148"/>
      <c r="G317" s="149"/>
      <c r="H317" s="149"/>
      <c r="I317" s="149"/>
      <c r="J317" s="149"/>
      <c r="K317" s="149"/>
      <c r="L317" s="150"/>
      <c r="M317" s="151"/>
      <c r="N317" s="151"/>
      <c r="O317" s="152"/>
    </row>
    <row r="318" spans="1:15" x14ac:dyDescent="0.2">
      <c r="A318" s="148"/>
      <c r="B318" s="247"/>
      <c r="C318" s="148"/>
      <c r="D318" s="145"/>
      <c r="E318" s="148"/>
      <c r="F318" s="148"/>
      <c r="G318" s="149"/>
      <c r="H318" s="149"/>
      <c r="I318" s="149"/>
      <c r="J318" s="149"/>
      <c r="K318" s="149"/>
      <c r="L318" s="150"/>
      <c r="M318" s="151"/>
      <c r="N318" s="151"/>
      <c r="O318" s="152"/>
    </row>
    <row r="319" spans="1:15" x14ac:dyDescent="0.2">
      <c r="A319" s="148"/>
      <c r="B319" s="247"/>
      <c r="C319" s="148"/>
      <c r="D319" s="145"/>
      <c r="E319" s="148"/>
      <c r="F319" s="148"/>
      <c r="G319" s="149"/>
      <c r="H319" s="149"/>
      <c r="I319" s="149"/>
      <c r="J319" s="149"/>
      <c r="K319" s="149"/>
      <c r="L319" s="150"/>
      <c r="M319" s="151"/>
      <c r="N319" s="151"/>
      <c r="O319" s="152"/>
    </row>
    <row r="320" spans="1:15" x14ac:dyDescent="0.2">
      <c r="A320" s="148"/>
      <c r="B320" s="247"/>
      <c r="C320" s="148"/>
      <c r="D320" s="145"/>
      <c r="E320" s="148"/>
      <c r="F320" s="148"/>
      <c r="G320" s="149"/>
      <c r="H320" s="149"/>
      <c r="I320" s="149"/>
      <c r="J320" s="149"/>
      <c r="K320" s="149"/>
      <c r="L320" s="150"/>
      <c r="M320" s="151"/>
      <c r="N320" s="151"/>
      <c r="O320" s="152"/>
    </row>
    <row r="321" spans="1:15" x14ac:dyDescent="0.2">
      <c r="A321" s="148"/>
      <c r="B321" s="247"/>
      <c r="C321" s="148"/>
      <c r="D321" s="145"/>
      <c r="E321" s="148"/>
      <c r="F321" s="148"/>
      <c r="G321" s="149"/>
      <c r="H321" s="149"/>
      <c r="I321" s="149"/>
      <c r="J321" s="149"/>
      <c r="K321" s="149"/>
      <c r="L321" s="150"/>
      <c r="M321" s="151"/>
      <c r="N321" s="151"/>
      <c r="O321" s="152"/>
    </row>
    <row r="322" spans="1:15" x14ac:dyDescent="0.2">
      <c r="A322" s="148"/>
      <c r="B322" s="247"/>
      <c r="C322" s="148"/>
      <c r="D322" s="145"/>
      <c r="E322" s="148"/>
      <c r="F322" s="148"/>
      <c r="G322" s="149"/>
      <c r="H322" s="149"/>
      <c r="I322" s="149"/>
      <c r="J322" s="149"/>
      <c r="K322" s="149"/>
      <c r="L322" s="150"/>
      <c r="M322" s="151"/>
      <c r="N322" s="151"/>
      <c r="O322" s="152"/>
    </row>
    <row r="323" spans="1:15" x14ac:dyDescent="0.2">
      <c r="A323" s="148"/>
      <c r="B323" s="247"/>
      <c r="C323" s="148"/>
      <c r="D323" s="145"/>
      <c r="E323" s="148"/>
      <c r="F323" s="148"/>
      <c r="G323" s="149"/>
      <c r="H323" s="149"/>
      <c r="I323" s="149"/>
      <c r="J323" s="149"/>
      <c r="K323" s="149"/>
      <c r="L323" s="150"/>
      <c r="M323" s="151"/>
      <c r="N323" s="151"/>
      <c r="O323" s="152"/>
    </row>
    <row r="324" spans="1:15" x14ac:dyDescent="0.2">
      <c r="A324" s="148"/>
      <c r="B324" s="247"/>
      <c r="C324" s="148"/>
      <c r="D324" s="145"/>
      <c r="E324" s="148"/>
      <c r="F324" s="148"/>
      <c r="G324" s="149"/>
      <c r="H324" s="149"/>
      <c r="I324" s="149"/>
      <c r="J324" s="149"/>
      <c r="K324" s="149"/>
      <c r="L324" s="150"/>
      <c r="M324" s="151"/>
      <c r="N324" s="151"/>
      <c r="O324" s="152"/>
    </row>
    <row r="325" spans="1:15" x14ac:dyDescent="0.2">
      <c r="A325" s="148"/>
      <c r="B325" s="247"/>
      <c r="C325" s="148"/>
      <c r="D325" s="145"/>
      <c r="E325" s="148"/>
      <c r="F325" s="148"/>
      <c r="G325" s="149"/>
      <c r="H325" s="149"/>
      <c r="I325" s="149"/>
      <c r="J325" s="149"/>
      <c r="K325" s="149"/>
      <c r="L325" s="150"/>
      <c r="M325" s="151"/>
      <c r="N325" s="151"/>
      <c r="O325" s="152"/>
    </row>
    <row r="326" spans="1:15" x14ac:dyDescent="0.2">
      <c r="A326" s="148"/>
      <c r="B326" s="247"/>
      <c r="C326" s="148"/>
      <c r="D326" s="145"/>
      <c r="E326" s="148"/>
      <c r="F326" s="148"/>
      <c r="G326" s="149"/>
      <c r="H326" s="149"/>
      <c r="I326" s="149"/>
      <c r="J326" s="149"/>
      <c r="K326" s="149"/>
      <c r="L326" s="150"/>
      <c r="M326" s="151"/>
      <c r="N326" s="151"/>
      <c r="O326" s="152"/>
    </row>
    <row r="327" spans="1:15" x14ac:dyDescent="0.2">
      <c r="A327" s="148"/>
      <c r="B327" s="247"/>
      <c r="C327" s="148"/>
      <c r="D327" s="145"/>
      <c r="E327" s="148"/>
      <c r="F327" s="148"/>
      <c r="G327" s="149"/>
      <c r="H327" s="149"/>
      <c r="I327" s="149"/>
      <c r="J327" s="149"/>
      <c r="K327" s="149"/>
      <c r="L327" s="150"/>
      <c r="M327" s="151"/>
      <c r="N327" s="151"/>
      <c r="O327" s="152"/>
    </row>
    <row r="328" spans="1:15" x14ac:dyDescent="0.2">
      <c r="A328" s="148"/>
      <c r="B328" s="247"/>
      <c r="C328" s="148"/>
      <c r="D328" s="145"/>
      <c r="E328" s="148"/>
      <c r="F328" s="148"/>
      <c r="G328" s="149"/>
      <c r="H328" s="149"/>
      <c r="I328" s="149"/>
      <c r="J328" s="149"/>
      <c r="K328" s="149"/>
      <c r="L328" s="150"/>
      <c r="M328" s="151"/>
      <c r="N328" s="151"/>
      <c r="O328" s="152"/>
    </row>
    <row r="329" spans="1:15" x14ac:dyDescent="0.2">
      <c r="A329" s="148"/>
      <c r="B329" s="247"/>
      <c r="C329" s="148"/>
      <c r="D329" s="145"/>
      <c r="E329" s="148"/>
      <c r="F329" s="148"/>
      <c r="G329" s="149"/>
      <c r="H329" s="149"/>
      <c r="I329" s="149"/>
      <c r="J329" s="149"/>
      <c r="K329" s="149"/>
      <c r="L329" s="150"/>
      <c r="M329" s="151"/>
      <c r="N329" s="151"/>
      <c r="O329" s="152"/>
    </row>
    <row r="330" spans="1:15" x14ac:dyDescent="0.2">
      <c r="A330" s="148"/>
      <c r="B330" s="247"/>
      <c r="C330" s="148"/>
      <c r="D330" s="145"/>
      <c r="E330" s="148"/>
      <c r="F330" s="148"/>
      <c r="G330" s="149"/>
      <c r="H330" s="149"/>
      <c r="I330" s="149"/>
      <c r="J330" s="149"/>
      <c r="K330" s="149"/>
      <c r="L330" s="150"/>
      <c r="M330" s="151"/>
      <c r="N330" s="151"/>
      <c r="O330" s="152"/>
    </row>
    <row r="331" spans="1:15" x14ac:dyDescent="0.2">
      <c r="A331" s="148"/>
      <c r="B331" s="247"/>
      <c r="C331" s="148"/>
      <c r="D331" s="145"/>
      <c r="E331" s="148"/>
      <c r="F331" s="148"/>
      <c r="G331" s="149"/>
      <c r="H331" s="149"/>
      <c r="I331" s="149"/>
      <c r="J331" s="149"/>
      <c r="K331" s="149"/>
      <c r="L331" s="150"/>
      <c r="M331" s="151"/>
      <c r="N331" s="151"/>
      <c r="O331" s="152"/>
    </row>
    <row r="332" spans="1:15" x14ac:dyDescent="0.2">
      <c r="A332" s="148"/>
      <c r="B332" s="247"/>
      <c r="C332" s="148"/>
      <c r="D332" s="145"/>
      <c r="E332" s="148"/>
      <c r="F332" s="148"/>
      <c r="G332" s="149"/>
      <c r="H332" s="149"/>
      <c r="I332" s="149"/>
      <c r="J332" s="149"/>
      <c r="K332" s="149"/>
      <c r="L332" s="150"/>
      <c r="M332" s="151"/>
      <c r="N332" s="151"/>
      <c r="O332" s="152"/>
    </row>
    <row r="333" spans="1:15" x14ac:dyDescent="0.2">
      <c r="A333" s="148"/>
      <c r="B333" s="247"/>
      <c r="C333" s="148"/>
      <c r="D333" s="145"/>
      <c r="E333" s="148"/>
      <c r="F333" s="148"/>
      <c r="G333" s="149"/>
      <c r="H333" s="149"/>
      <c r="I333" s="149"/>
      <c r="J333" s="149"/>
      <c r="K333" s="149"/>
      <c r="L333" s="150"/>
      <c r="M333" s="151"/>
      <c r="N333" s="151"/>
      <c r="O333" s="152"/>
    </row>
    <row r="334" spans="1:15" x14ac:dyDescent="0.2">
      <c r="A334" s="148"/>
      <c r="B334" s="247"/>
      <c r="C334" s="148"/>
      <c r="D334" s="145"/>
      <c r="E334" s="148"/>
      <c r="F334" s="148"/>
      <c r="G334" s="149"/>
      <c r="H334" s="149"/>
      <c r="I334" s="149"/>
      <c r="J334" s="149"/>
      <c r="K334" s="149"/>
      <c r="L334" s="150"/>
      <c r="M334" s="151"/>
      <c r="N334" s="151"/>
      <c r="O334" s="152"/>
    </row>
    <row r="335" spans="1:15" x14ac:dyDescent="0.2">
      <c r="A335" s="148"/>
      <c r="B335" s="247"/>
      <c r="C335" s="148"/>
      <c r="D335" s="145"/>
      <c r="E335" s="148"/>
      <c r="F335" s="148"/>
      <c r="G335" s="149"/>
      <c r="H335" s="149"/>
      <c r="I335" s="149"/>
      <c r="J335" s="149"/>
      <c r="K335" s="149"/>
      <c r="L335" s="150"/>
      <c r="M335" s="151"/>
      <c r="N335" s="151"/>
      <c r="O335" s="152"/>
    </row>
    <row r="336" spans="1:15" x14ac:dyDescent="0.25">
      <c r="A336" s="148"/>
      <c r="B336" s="247"/>
      <c r="C336" s="148"/>
      <c r="D336" s="145"/>
      <c r="E336" s="148"/>
      <c r="F336" s="148"/>
      <c r="G336" s="39"/>
      <c r="H336" s="39"/>
      <c r="I336" s="39"/>
      <c r="J336" s="39"/>
      <c r="K336" s="39"/>
      <c r="L336" s="153"/>
      <c r="M336" s="154"/>
      <c r="N336" s="154"/>
      <c r="O336" s="47"/>
    </row>
    <row r="337" spans="1:15" x14ac:dyDescent="0.25">
      <c r="A337" s="148"/>
      <c r="B337" s="247"/>
      <c r="C337" s="148"/>
      <c r="D337" s="145"/>
      <c r="E337" s="148"/>
      <c r="F337" s="148"/>
      <c r="G337" s="39"/>
      <c r="H337" s="39"/>
      <c r="I337" s="39"/>
      <c r="J337" s="39"/>
      <c r="K337" s="39"/>
      <c r="L337" s="153"/>
      <c r="M337" s="154"/>
      <c r="N337" s="154"/>
      <c r="O337" s="47"/>
    </row>
    <row r="338" spans="1:15" x14ac:dyDescent="0.25">
      <c r="A338" s="148"/>
      <c r="B338" s="247"/>
      <c r="C338" s="148"/>
      <c r="D338" s="145"/>
      <c r="E338" s="148"/>
      <c r="F338" s="148"/>
      <c r="G338" s="39"/>
      <c r="H338" s="39"/>
      <c r="I338" s="39"/>
      <c r="J338" s="39"/>
      <c r="K338" s="39"/>
      <c r="L338" s="153"/>
      <c r="M338" s="154"/>
      <c r="N338" s="154"/>
      <c r="O338" s="47"/>
    </row>
    <row r="339" spans="1:15" x14ac:dyDescent="0.25">
      <c r="A339" s="148"/>
      <c r="B339" s="247"/>
      <c r="C339" s="148"/>
      <c r="D339" s="145"/>
      <c r="E339" s="148"/>
      <c r="F339" s="148"/>
      <c r="G339" s="39"/>
      <c r="H339" s="39"/>
      <c r="I339" s="39"/>
      <c r="J339" s="39"/>
      <c r="K339" s="39"/>
      <c r="L339" s="153"/>
      <c r="M339" s="154"/>
      <c r="N339" s="154"/>
      <c r="O339" s="47"/>
    </row>
    <row r="340" spans="1:15" x14ac:dyDescent="0.25">
      <c r="A340" s="148"/>
      <c r="B340" s="247"/>
      <c r="C340" s="148"/>
      <c r="D340" s="145"/>
      <c r="E340" s="148"/>
      <c r="F340" s="148"/>
      <c r="G340" s="39"/>
      <c r="H340" s="39"/>
      <c r="I340" s="39"/>
      <c r="J340" s="39"/>
      <c r="K340" s="39"/>
      <c r="L340" s="153"/>
      <c r="M340" s="154"/>
      <c r="N340" s="154"/>
      <c r="O340" s="47"/>
    </row>
    <row r="341" spans="1:15" x14ac:dyDescent="0.25">
      <c r="A341" s="148"/>
      <c r="B341" s="247"/>
      <c r="C341" s="148"/>
      <c r="D341" s="145"/>
      <c r="E341" s="148"/>
      <c r="F341" s="148"/>
      <c r="G341" s="39"/>
      <c r="H341" s="39"/>
      <c r="I341" s="39"/>
      <c r="J341" s="39"/>
      <c r="K341" s="39"/>
      <c r="L341" s="153"/>
      <c r="M341" s="154"/>
      <c r="N341" s="154"/>
      <c r="O341" s="47"/>
    </row>
    <row r="342" spans="1:15" x14ac:dyDescent="0.25">
      <c r="A342" s="148"/>
      <c r="B342" s="247"/>
      <c r="C342" s="148"/>
      <c r="D342" s="145"/>
      <c r="E342" s="148"/>
      <c r="F342" s="148"/>
      <c r="G342" s="39"/>
      <c r="H342" s="39"/>
      <c r="I342" s="39"/>
      <c r="J342" s="39"/>
      <c r="K342" s="39"/>
      <c r="L342" s="153"/>
      <c r="M342" s="154"/>
      <c r="N342" s="154"/>
      <c r="O342" s="47"/>
    </row>
    <row r="343" spans="1:15" x14ac:dyDescent="0.25">
      <c r="A343" s="148"/>
      <c r="B343" s="247"/>
      <c r="C343" s="148"/>
      <c r="D343" s="145"/>
      <c r="E343" s="148"/>
      <c r="F343" s="148"/>
      <c r="G343" s="39"/>
      <c r="H343" s="39"/>
      <c r="I343" s="39"/>
      <c r="J343" s="39"/>
      <c r="K343" s="39"/>
      <c r="L343" s="153"/>
      <c r="M343" s="154"/>
      <c r="N343" s="154"/>
      <c r="O343" s="47"/>
    </row>
    <row r="344" spans="1:15" x14ac:dyDescent="0.25">
      <c r="A344" s="148"/>
      <c r="B344" s="247"/>
      <c r="C344" s="148"/>
      <c r="D344" s="145"/>
      <c r="E344" s="148"/>
      <c r="F344" s="148"/>
      <c r="G344" s="39"/>
      <c r="H344" s="39"/>
      <c r="I344" s="39"/>
      <c r="J344" s="39"/>
      <c r="K344" s="39"/>
      <c r="L344" s="153"/>
      <c r="M344" s="154"/>
      <c r="N344" s="154"/>
      <c r="O344" s="47"/>
    </row>
    <row r="345" spans="1:15" x14ac:dyDescent="0.25">
      <c r="A345" s="148"/>
      <c r="B345" s="247"/>
      <c r="C345" s="148"/>
      <c r="D345" s="145"/>
      <c r="E345" s="148"/>
      <c r="F345" s="148"/>
      <c r="G345" s="39"/>
      <c r="H345" s="39"/>
      <c r="I345" s="39"/>
      <c r="J345" s="39"/>
      <c r="K345" s="39"/>
      <c r="L345" s="153"/>
      <c r="M345" s="154"/>
      <c r="N345" s="154"/>
      <c r="O345" s="47"/>
    </row>
    <row r="346" spans="1:15" x14ac:dyDescent="0.25">
      <c r="A346" s="148"/>
      <c r="B346" s="247"/>
      <c r="C346" s="148"/>
      <c r="D346" s="145"/>
      <c r="E346" s="148"/>
      <c r="F346" s="148"/>
      <c r="G346" s="39"/>
      <c r="H346" s="39"/>
      <c r="I346" s="39"/>
      <c r="J346" s="39"/>
      <c r="K346" s="39"/>
      <c r="L346" s="153"/>
      <c r="M346" s="154"/>
      <c r="N346" s="154"/>
      <c r="O346" s="47"/>
    </row>
    <row r="347" spans="1:15" x14ac:dyDescent="0.25">
      <c r="A347" s="148"/>
      <c r="B347" s="247"/>
      <c r="C347" s="148"/>
      <c r="D347" s="145"/>
      <c r="E347" s="148"/>
      <c r="F347" s="148"/>
      <c r="G347" s="39"/>
      <c r="H347" s="39"/>
      <c r="I347" s="39"/>
      <c r="J347" s="39"/>
      <c r="K347" s="39"/>
      <c r="L347" s="153"/>
      <c r="M347" s="154"/>
      <c r="N347" s="154"/>
      <c r="O347" s="47"/>
    </row>
    <row r="348" spans="1:15" x14ac:dyDescent="0.25">
      <c r="A348" s="148"/>
      <c r="B348" s="247"/>
      <c r="C348" s="148"/>
      <c r="D348" s="145"/>
      <c r="E348" s="148"/>
      <c r="F348" s="148"/>
      <c r="G348" s="39"/>
      <c r="H348" s="39"/>
      <c r="I348" s="39"/>
      <c r="J348" s="39"/>
      <c r="K348" s="39"/>
      <c r="L348" s="153"/>
      <c r="M348" s="154"/>
      <c r="N348" s="154"/>
      <c r="O348" s="47"/>
    </row>
    <row r="349" spans="1:15" x14ac:dyDescent="0.25">
      <c r="A349" s="148"/>
      <c r="B349" s="247"/>
      <c r="C349" s="148"/>
      <c r="D349" s="145"/>
      <c r="E349" s="148"/>
      <c r="F349" s="148"/>
      <c r="G349" s="39"/>
      <c r="H349" s="39"/>
      <c r="I349" s="39"/>
      <c r="J349" s="39"/>
      <c r="K349" s="39"/>
      <c r="L349" s="153"/>
      <c r="M349" s="154"/>
      <c r="N349" s="154"/>
      <c r="O349" s="47"/>
    </row>
    <row r="350" spans="1:15" x14ac:dyDescent="0.25">
      <c r="A350" s="148"/>
      <c r="B350" s="247"/>
      <c r="C350" s="148"/>
      <c r="D350" s="145"/>
      <c r="E350" s="148"/>
      <c r="F350" s="148"/>
      <c r="G350" s="39"/>
      <c r="H350" s="39"/>
      <c r="I350" s="39"/>
      <c r="J350" s="39"/>
      <c r="K350" s="39"/>
      <c r="L350" s="153"/>
      <c r="M350" s="154"/>
      <c r="N350" s="154"/>
      <c r="O350" s="47"/>
    </row>
    <row r="351" spans="1:15" x14ac:dyDescent="0.25">
      <c r="A351" s="148"/>
      <c r="B351" s="247"/>
      <c r="C351" s="148"/>
      <c r="D351" s="145"/>
      <c r="E351" s="148"/>
      <c r="F351" s="148"/>
      <c r="G351" s="39"/>
      <c r="H351" s="39"/>
      <c r="I351" s="39"/>
      <c r="J351" s="39"/>
      <c r="K351" s="39"/>
      <c r="L351" s="153"/>
      <c r="M351" s="154"/>
      <c r="N351" s="154"/>
      <c r="O351" s="47"/>
    </row>
    <row r="352" spans="1:15" x14ac:dyDescent="0.25">
      <c r="A352" s="148"/>
      <c r="B352" s="247"/>
      <c r="C352" s="148"/>
      <c r="D352" s="145"/>
      <c r="E352" s="148"/>
      <c r="F352" s="148"/>
      <c r="G352" s="39"/>
      <c r="H352" s="39"/>
      <c r="I352" s="39"/>
      <c r="J352" s="39"/>
      <c r="K352" s="39"/>
      <c r="L352" s="153"/>
      <c r="M352" s="154"/>
      <c r="N352" s="154"/>
      <c r="O352" s="47"/>
    </row>
    <row r="353" spans="1:15" x14ac:dyDescent="0.25">
      <c r="A353" s="148"/>
      <c r="B353" s="247"/>
      <c r="C353" s="148"/>
      <c r="D353" s="145"/>
      <c r="E353" s="148"/>
      <c r="F353" s="148"/>
      <c r="G353" s="39"/>
      <c r="H353" s="39"/>
      <c r="I353" s="39"/>
      <c r="J353" s="39"/>
      <c r="K353" s="39"/>
      <c r="L353" s="153"/>
      <c r="M353" s="154"/>
      <c r="N353" s="154"/>
      <c r="O353" s="47"/>
    </row>
    <row r="354" spans="1:15" x14ac:dyDescent="0.25">
      <c r="A354" s="148"/>
      <c r="B354" s="247"/>
      <c r="C354" s="148"/>
      <c r="D354" s="145"/>
      <c r="E354" s="148"/>
      <c r="F354" s="148"/>
      <c r="G354" s="39"/>
      <c r="H354" s="39"/>
      <c r="I354" s="39"/>
      <c r="J354" s="39"/>
      <c r="K354" s="39"/>
      <c r="L354" s="153"/>
      <c r="M354" s="154"/>
      <c r="N354" s="154"/>
      <c r="O354" s="47"/>
    </row>
    <row r="355" spans="1:15" x14ac:dyDescent="0.25">
      <c r="A355" s="148"/>
      <c r="B355" s="247"/>
      <c r="C355" s="148"/>
      <c r="D355" s="145"/>
      <c r="E355" s="148"/>
      <c r="F355" s="148"/>
      <c r="G355" s="39"/>
      <c r="H355" s="39"/>
      <c r="I355" s="39"/>
      <c r="J355" s="39"/>
      <c r="K355" s="39"/>
      <c r="L355" s="153"/>
      <c r="M355" s="154"/>
      <c r="N355" s="154"/>
      <c r="O355" s="47"/>
    </row>
    <row r="356" spans="1:15" x14ac:dyDescent="0.25">
      <c r="A356" s="148"/>
      <c r="B356" s="247"/>
      <c r="C356" s="148"/>
      <c r="D356" s="145"/>
      <c r="E356" s="148"/>
      <c r="F356" s="148"/>
      <c r="G356" s="39"/>
      <c r="H356" s="39"/>
      <c r="I356" s="39"/>
      <c r="J356" s="39"/>
      <c r="K356" s="39"/>
      <c r="L356" s="153"/>
      <c r="M356" s="154"/>
      <c r="N356" s="154"/>
      <c r="O356" s="47"/>
    </row>
    <row r="357" spans="1:15" x14ac:dyDescent="0.25">
      <c r="A357" s="148"/>
      <c r="B357" s="247"/>
      <c r="C357" s="148"/>
      <c r="D357" s="145"/>
      <c r="E357" s="148"/>
      <c r="F357" s="148"/>
      <c r="G357" s="39"/>
      <c r="H357" s="39"/>
      <c r="I357" s="39"/>
      <c r="J357" s="39"/>
      <c r="K357" s="39"/>
      <c r="L357" s="153"/>
      <c r="M357" s="154"/>
      <c r="N357" s="154"/>
      <c r="O357" s="47"/>
    </row>
    <row r="358" spans="1:15" x14ac:dyDescent="0.25">
      <c r="A358" s="148"/>
      <c r="B358" s="247"/>
      <c r="C358" s="148"/>
      <c r="D358" s="145"/>
      <c r="E358" s="148"/>
      <c r="F358" s="148"/>
      <c r="G358" s="39"/>
      <c r="H358" s="39"/>
      <c r="I358" s="39"/>
      <c r="J358" s="39"/>
      <c r="K358" s="39"/>
      <c r="L358" s="153"/>
      <c r="M358" s="154"/>
      <c r="N358" s="154"/>
      <c r="O358" s="47"/>
    </row>
    <row r="359" spans="1:15" x14ac:dyDescent="0.25">
      <c r="A359" s="148"/>
      <c r="B359" s="247"/>
      <c r="C359" s="148"/>
      <c r="D359" s="145"/>
      <c r="E359" s="148"/>
      <c r="F359" s="148"/>
      <c r="G359" s="39"/>
      <c r="H359" s="39"/>
      <c r="I359" s="39"/>
      <c r="J359" s="39"/>
      <c r="K359" s="39"/>
      <c r="L359" s="153"/>
      <c r="M359" s="154"/>
      <c r="N359" s="154"/>
      <c r="O359" s="47"/>
    </row>
    <row r="360" spans="1:15" x14ac:dyDescent="0.25">
      <c r="A360" s="148"/>
      <c r="B360" s="247"/>
      <c r="C360" s="148"/>
      <c r="D360" s="145"/>
      <c r="E360" s="148"/>
      <c r="F360" s="148"/>
      <c r="G360" s="39"/>
      <c r="H360" s="39"/>
      <c r="I360" s="39"/>
      <c r="J360" s="39"/>
      <c r="K360" s="39"/>
      <c r="L360" s="153"/>
      <c r="M360" s="154"/>
      <c r="N360" s="154"/>
      <c r="O360" s="47"/>
    </row>
    <row r="361" spans="1:15" x14ac:dyDescent="0.25">
      <c r="A361" s="148"/>
      <c r="B361" s="247"/>
      <c r="C361" s="148"/>
      <c r="D361" s="145"/>
      <c r="E361" s="148"/>
      <c r="F361" s="148"/>
      <c r="G361" s="39"/>
      <c r="H361" s="39"/>
      <c r="I361" s="39"/>
      <c r="J361" s="39"/>
      <c r="K361" s="39"/>
      <c r="L361" s="153"/>
      <c r="M361" s="154"/>
      <c r="N361" s="154"/>
      <c r="O361" s="47"/>
    </row>
    <row r="362" spans="1:15" x14ac:dyDescent="0.25">
      <c r="A362" s="148"/>
      <c r="B362" s="247"/>
      <c r="C362" s="148"/>
      <c r="D362" s="145"/>
      <c r="E362" s="148"/>
      <c r="F362" s="148"/>
      <c r="G362" s="39"/>
      <c r="H362" s="39"/>
      <c r="I362" s="39"/>
      <c r="J362" s="39"/>
      <c r="K362" s="39"/>
      <c r="L362" s="153"/>
      <c r="M362" s="154"/>
      <c r="N362" s="154"/>
      <c r="O362" s="47"/>
    </row>
    <row r="363" spans="1:15" x14ac:dyDescent="0.25">
      <c r="A363" s="148"/>
      <c r="B363" s="247"/>
      <c r="C363" s="148"/>
      <c r="D363" s="145"/>
      <c r="E363" s="148"/>
      <c r="F363" s="148"/>
      <c r="G363" s="39"/>
      <c r="H363" s="39"/>
      <c r="I363" s="39"/>
      <c r="J363" s="39"/>
      <c r="K363" s="39"/>
      <c r="L363" s="153"/>
      <c r="M363" s="154"/>
      <c r="N363" s="154"/>
      <c r="O363" s="47"/>
    </row>
    <row r="364" spans="1:15" x14ac:dyDescent="0.25">
      <c r="A364" s="148"/>
      <c r="B364" s="247"/>
      <c r="C364" s="148"/>
      <c r="D364" s="145"/>
      <c r="E364" s="148"/>
      <c r="F364" s="148"/>
      <c r="G364" s="39"/>
      <c r="H364" s="39"/>
      <c r="I364" s="39"/>
      <c r="J364" s="39"/>
      <c r="K364" s="39"/>
      <c r="L364" s="153"/>
      <c r="M364" s="154"/>
      <c r="N364" s="154"/>
      <c r="O364" s="47"/>
    </row>
    <row r="365" spans="1:15" x14ac:dyDescent="0.25">
      <c r="A365" s="148"/>
      <c r="B365" s="247"/>
      <c r="C365" s="148"/>
      <c r="D365" s="145"/>
      <c r="E365" s="148"/>
      <c r="F365" s="148"/>
      <c r="G365" s="39"/>
      <c r="H365" s="39"/>
      <c r="I365" s="39"/>
      <c r="J365" s="39"/>
      <c r="K365" s="39"/>
      <c r="L365" s="153"/>
      <c r="M365" s="154"/>
      <c r="N365" s="154"/>
      <c r="O365" s="47"/>
    </row>
    <row r="366" spans="1:15" x14ac:dyDescent="0.25">
      <c r="A366" s="148"/>
      <c r="B366" s="247"/>
      <c r="C366" s="148"/>
      <c r="D366" s="145"/>
      <c r="E366" s="148"/>
      <c r="F366" s="148"/>
      <c r="G366" s="39"/>
      <c r="H366" s="39"/>
      <c r="I366" s="39"/>
      <c r="J366" s="39"/>
      <c r="K366" s="39"/>
      <c r="L366" s="154"/>
      <c r="M366" s="154"/>
      <c r="N366" s="154"/>
      <c r="O366" s="47"/>
    </row>
    <row r="367" spans="1:15" x14ac:dyDescent="0.25">
      <c r="A367" s="148"/>
      <c r="B367" s="247"/>
      <c r="C367" s="148"/>
      <c r="D367" s="145"/>
      <c r="E367" s="148"/>
      <c r="F367" s="148"/>
      <c r="G367" s="39"/>
      <c r="H367" s="39"/>
      <c r="I367" s="39"/>
      <c r="J367" s="39"/>
      <c r="K367" s="39"/>
      <c r="L367" s="154"/>
      <c r="M367" s="154"/>
      <c r="N367" s="154"/>
      <c r="O367" s="47"/>
    </row>
    <row r="368" spans="1:15" x14ac:dyDescent="0.25">
      <c r="A368" s="148"/>
      <c r="B368" s="247"/>
      <c r="C368" s="148"/>
      <c r="D368" s="145"/>
      <c r="E368" s="148"/>
      <c r="F368" s="148"/>
      <c r="G368" s="39"/>
      <c r="H368" s="39"/>
      <c r="I368" s="39"/>
      <c r="J368" s="39"/>
      <c r="K368" s="39"/>
      <c r="L368" s="154"/>
      <c r="M368" s="154"/>
      <c r="N368" s="154"/>
      <c r="O368" s="47"/>
    </row>
    <row r="369" spans="1:15" x14ac:dyDescent="0.25">
      <c r="A369" s="148"/>
      <c r="B369" s="247"/>
      <c r="C369" s="148"/>
      <c r="D369" s="145"/>
      <c r="E369" s="148"/>
      <c r="F369" s="148"/>
      <c r="G369" s="39"/>
      <c r="H369" s="39"/>
      <c r="I369" s="39"/>
      <c r="J369" s="39"/>
      <c r="K369" s="39"/>
      <c r="L369" s="154"/>
      <c r="M369" s="154"/>
      <c r="N369" s="154"/>
      <c r="O369" s="47"/>
    </row>
    <row r="370" spans="1:15" x14ac:dyDescent="0.25">
      <c r="A370" s="148"/>
      <c r="B370" s="247"/>
      <c r="C370" s="148"/>
      <c r="D370" s="145"/>
      <c r="E370" s="148"/>
      <c r="F370" s="148"/>
      <c r="G370" s="39"/>
      <c r="H370" s="39"/>
      <c r="I370" s="39"/>
      <c r="J370" s="39"/>
      <c r="K370" s="39"/>
      <c r="L370" s="154"/>
      <c r="M370" s="154"/>
      <c r="N370" s="154"/>
      <c r="O370" s="47"/>
    </row>
    <row r="371" spans="1:15" x14ac:dyDescent="0.25">
      <c r="A371" s="148"/>
      <c r="B371" s="247"/>
      <c r="C371" s="148"/>
      <c r="D371" s="145"/>
      <c r="E371" s="148"/>
      <c r="F371" s="148"/>
      <c r="G371" s="39"/>
      <c r="H371" s="39"/>
      <c r="I371" s="39"/>
      <c r="J371" s="39"/>
      <c r="K371" s="39"/>
      <c r="L371" s="154"/>
      <c r="M371" s="154"/>
      <c r="N371" s="154"/>
      <c r="O371" s="47"/>
    </row>
    <row r="372" spans="1:15" x14ac:dyDescent="0.25">
      <c r="A372" s="148"/>
      <c r="B372" s="247"/>
      <c r="C372" s="148"/>
      <c r="D372" s="145"/>
      <c r="E372" s="148"/>
      <c r="F372" s="148"/>
      <c r="G372" s="39"/>
      <c r="H372" s="39"/>
      <c r="I372" s="39"/>
      <c r="J372" s="39"/>
      <c r="K372" s="39"/>
      <c r="L372" s="154"/>
      <c r="M372" s="154"/>
      <c r="N372" s="154"/>
      <c r="O372" s="47"/>
    </row>
    <row r="373" spans="1:15" x14ac:dyDescent="0.25">
      <c r="A373" s="148"/>
      <c r="B373" s="247"/>
      <c r="C373" s="148"/>
      <c r="D373" s="145"/>
      <c r="E373" s="148"/>
      <c r="F373" s="148"/>
      <c r="G373" s="39"/>
      <c r="H373" s="39"/>
      <c r="I373" s="39"/>
      <c r="J373" s="39"/>
      <c r="K373" s="39"/>
      <c r="L373" s="154"/>
      <c r="M373" s="154"/>
      <c r="N373" s="154"/>
      <c r="O373" s="47"/>
    </row>
    <row r="374" spans="1:15" x14ac:dyDescent="0.25">
      <c r="A374" s="148"/>
      <c r="B374" s="247"/>
      <c r="C374" s="148"/>
      <c r="D374" s="145"/>
      <c r="E374" s="148"/>
      <c r="F374" s="148"/>
      <c r="G374" s="39"/>
      <c r="H374" s="39"/>
      <c r="I374" s="39"/>
      <c r="J374" s="39"/>
      <c r="K374" s="39"/>
      <c r="L374" s="154"/>
      <c r="M374" s="154"/>
      <c r="N374" s="154"/>
      <c r="O374" s="47"/>
    </row>
    <row r="375" spans="1:15" x14ac:dyDescent="0.25">
      <c r="A375" s="148"/>
      <c r="B375" s="247"/>
      <c r="C375" s="148"/>
      <c r="D375" s="145"/>
      <c r="E375" s="148"/>
      <c r="F375" s="148"/>
      <c r="G375" s="39"/>
      <c r="H375" s="39"/>
      <c r="I375" s="39"/>
      <c r="J375" s="39"/>
      <c r="K375" s="39"/>
      <c r="L375" s="154"/>
      <c r="M375" s="154"/>
      <c r="N375" s="154"/>
      <c r="O375" s="47"/>
    </row>
    <row r="376" spans="1:15" x14ac:dyDescent="0.25">
      <c r="A376" s="148"/>
      <c r="B376" s="247"/>
      <c r="C376" s="148"/>
      <c r="D376" s="145"/>
      <c r="E376" s="148"/>
      <c r="F376" s="148"/>
      <c r="G376" s="39"/>
      <c r="H376" s="39"/>
      <c r="I376" s="39"/>
      <c r="J376" s="39"/>
      <c r="K376" s="39"/>
      <c r="L376" s="154"/>
      <c r="M376" s="154"/>
      <c r="N376" s="154"/>
      <c r="O376" s="47"/>
    </row>
    <row r="377" spans="1:15" x14ac:dyDescent="0.25">
      <c r="A377" s="148"/>
      <c r="B377" s="247"/>
      <c r="C377" s="148"/>
      <c r="D377" s="145"/>
      <c r="E377" s="148"/>
      <c r="F377" s="148"/>
      <c r="G377" s="39"/>
      <c r="H377" s="39"/>
      <c r="I377" s="39"/>
      <c r="J377" s="39"/>
      <c r="K377" s="39"/>
      <c r="L377" s="154"/>
      <c r="M377" s="154"/>
      <c r="N377" s="154"/>
      <c r="O377" s="47"/>
    </row>
    <row r="378" spans="1:15" x14ac:dyDescent="0.25">
      <c r="A378" s="148"/>
      <c r="B378" s="247"/>
      <c r="C378" s="148"/>
      <c r="D378" s="145"/>
      <c r="E378" s="148"/>
      <c r="F378" s="148"/>
      <c r="G378" s="39"/>
      <c r="H378" s="39"/>
      <c r="I378" s="39"/>
      <c r="J378" s="39"/>
      <c r="K378" s="39"/>
      <c r="L378" s="154"/>
      <c r="M378" s="154"/>
      <c r="N378" s="154"/>
      <c r="O378" s="47"/>
    </row>
    <row r="379" spans="1:15" x14ac:dyDescent="0.25">
      <c r="A379" s="148"/>
      <c r="B379" s="247"/>
      <c r="C379" s="148"/>
      <c r="D379" s="145"/>
      <c r="E379" s="148"/>
      <c r="F379" s="148"/>
      <c r="G379" s="39"/>
      <c r="H379" s="39"/>
      <c r="I379" s="39"/>
      <c r="J379" s="39"/>
      <c r="K379" s="39"/>
      <c r="L379" s="154"/>
      <c r="M379" s="154"/>
      <c r="N379" s="154"/>
      <c r="O379" s="47"/>
    </row>
    <row r="380" spans="1:15" x14ac:dyDescent="0.25">
      <c r="A380" s="148"/>
      <c r="B380" s="247"/>
      <c r="C380" s="148"/>
      <c r="D380" s="145"/>
      <c r="E380" s="148"/>
      <c r="F380" s="148"/>
      <c r="G380" s="39"/>
      <c r="H380" s="39"/>
      <c r="I380" s="39"/>
      <c r="J380" s="39"/>
      <c r="K380" s="39"/>
      <c r="L380" s="154"/>
      <c r="M380" s="154"/>
      <c r="N380" s="154"/>
      <c r="O380" s="47"/>
    </row>
    <row r="381" spans="1:15" x14ac:dyDescent="0.25">
      <c r="A381" s="148"/>
      <c r="B381" s="247"/>
      <c r="C381" s="148"/>
      <c r="D381" s="145"/>
      <c r="E381" s="148"/>
      <c r="F381" s="148"/>
      <c r="G381" s="39"/>
      <c r="H381" s="39"/>
      <c r="I381" s="39"/>
      <c r="J381" s="39"/>
      <c r="K381" s="39"/>
      <c r="L381" s="154"/>
      <c r="M381" s="154"/>
      <c r="N381" s="154"/>
      <c r="O381" s="47"/>
    </row>
    <row r="382" spans="1:15" x14ac:dyDescent="0.25">
      <c r="A382" s="148"/>
      <c r="B382" s="247"/>
      <c r="C382" s="148"/>
      <c r="D382" s="145"/>
      <c r="E382" s="148"/>
      <c r="F382" s="148"/>
      <c r="G382" s="39"/>
      <c r="H382" s="39"/>
      <c r="I382" s="39"/>
      <c r="J382" s="39"/>
      <c r="K382" s="39"/>
      <c r="L382" s="154"/>
      <c r="M382" s="154"/>
      <c r="N382" s="154"/>
      <c r="O382" s="47"/>
    </row>
    <row r="383" spans="1:15" x14ac:dyDescent="0.25">
      <c r="A383" s="148"/>
      <c r="B383" s="247"/>
      <c r="C383" s="148"/>
      <c r="D383" s="145"/>
      <c r="E383" s="148"/>
      <c r="F383" s="148"/>
      <c r="G383" s="39"/>
      <c r="H383" s="39"/>
      <c r="I383" s="39"/>
      <c r="J383" s="39"/>
      <c r="K383" s="39"/>
      <c r="L383" s="154"/>
      <c r="M383" s="154"/>
      <c r="N383" s="154"/>
      <c r="O383" s="47"/>
    </row>
    <row r="384" spans="1:15" x14ac:dyDescent="0.25">
      <c r="A384" s="148"/>
      <c r="B384" s="247"/>
      <c r="C384" s="148"/>
      <c r="D384" s="145"/>
      <c r="E384" s="148"/>
      <c r="F384" s="148"/>
      <c r="G384" s="39"/>
      <c r="H384" s="39"/>
      <c r="I384" s="39"/>
      <c r="J384" s="39"/>
      <c r="K384" s="39"/>
      <c r="L384" s="154"/>
      <c r="M384" s="154"/>
      <c r="N384" s="154"/>
      <c r="O384" s="47"/>
    </row>
    <row r="385" spans="1:15" x14ac:dyDescent="0.25">
      <c r="A385" s="148"/>
      <c r="B385" s="247"/>
      <c r="C385" s="148"/>
      <c r="D385" s="145"/>
      <c r="E385" s="148"/>
      <c r="F385" s="148"/>
      <c r="G385" s="39"/>
      <c r="H385" s="39"/>
      <c r="I385" s="39"/>
      <c r="J385" s="39"/>
      <c r="K385" s="39"/>
      <c r="L385" s="154"/>
      <c r="M385" s="154"/>
      <c r="N385" s="154"/>
      <c r="O385" s="47"/>
    </row>
    <row r="386" spans="1:15" x14ac:dyDescent="0.25">
      <c r="A386" s="148"/>
      <c r="B386" s="247"/>
      <c r="C386" s="148"/>
      <c r="D386" s="145"/>
      <c r="E386" s="148"/>
      <c r="F386" s="148"/>
      <c r="G386" s="39"/>
      <c r="H386" s="39"/>
      <c r="I386" s="39"/>
      <c r="J386" s="39"/>
      <c r="K386" s="39"/>
      <c r="L386" s="154"/>
      <c r="M386" s="154"/>
      <c r="N386" s="154"/>
      <c r="O386" s="47"/>
    </row>
    <row r="387" spans="1:15" x14ac:dyDescent="0.25">
      <c r="A387" s="148"/>
      <c r="B387" s="247"/>
      <c r="C387" s="148"/>
      <c r="D387" s="145"/>
      <c r="E387" s="148"/>
      <c r="F387" s="148"/>
      <c r="G387" s="39"/>
      <c r="H387" s="39"/>
      <c r="I387" s="39"/>
      <c r="J387" s="39"/>
      <c r="K387" s="39"/>
      <c r="L387" s="154"/>
      <c r="M387" s="154"/>
      <c r="N387" s="154"/>
      <c r="O387" s="47"/>
    </row>
    <row r="388" spans="1:15" x14ac:dyDescent="0.25">
      <c r="A388" s="148"/>
      <c r="B388" s="247"/>
      <c r="C388" s="148"/>
      <c r="D388" s="145"/>
      <c r="E388" s="148"/>
      <c r="F388" s="148"/>
      <c r="G388" s="39"/>
      <c r="H388" s="39"/>
      <c r="I388" s="39"/>
      <c r="J388" s="39"/>
      <c r="K388" s="39"/>
      <c r="L388" s="154"/>
      <c r="M388" s="154"/>
      <c r="N388" s="154"/>
      <c r="O388" s="47"/>
    </row>
    <row r="389" spans="1:15" x14ac:dyDescent="0.25">
      <c r="A389" s="148"/>
      <c r="B389" s="247"/>
      <c r="C389" s="148"/>
      <c r="D389" s="145"/>
      <c r="E389" s="148"/>
      <c r="F389" s="148"/>
      <c r="G389" s="39"/>
      <c r="H389" s="39"/>
      <c r="I389" s="39"/>
      <c r="J389" s="39"/>
      <c r="K389" s="39"/>
      <c r="L389" s="154"/>
      <c r="M389" s="154"/>
      <c r="N389" s="154"/>
      <c r="O389" s="47"/>
    </row>
    <row r="390" spans="1:15" x14ac:dyDescent="0.25">
      <c r="A390" s="148"/>
      <c r="B390" s="247"/>
      <c r="C390" s="148"/>
      <c r="D390" s="145"/>
      <c r="E390" s="148"/>
      <c r="F390" s="148"/>
      <c r="G390" s="39"/>
      <c r="H390" s="39"/>
      <c r="I390" s="39"/>
      <c r="J390" s="39"/>
      <c r="K390" s="39"/>
      <c r="L390" s="154"/>
      <c r="M390" s="154"/>
      <c r="N390" s="154"/>
      <c r="O390" s="47"/>
    </row>
    <row r="391" spans="1:15" x14ac:dyDescent="0.25">
      <c r="A391" s="148"/>
      <c r="B391" s="247"/>
      <c r="C391" s="148"/>
      <c r="D391" s="145"/>
      <c r="E391" s="148"/>
      <c r="F391" s="148"/>
      <c r="G391" s="39"/>
      <c r="H391" s="39"/>
      <c r="I391" s="39"/>
      <c r="J391" s="39"/>
      <c r="K391" s="39"/>
      <c r="L391" s="154"/>
      <c r="M391" s="154"/>
      <c r="N391" s="154"/>
      <c r="O391" s="47"/>
    </row>
    <row r="392" spans="1:15" x14ac:dyDescent="0.25">
      <c r="G392" s="39"/>
      <c r="H392" s="39"/>
      <c r="I392" s="39"/>
      <c r="J392" s="39"/>
      <c r="K392" s="39"/>
      <c r="L392" s="154"/>
      <c r="M392" s="154"/>
      <c r="N392" s="154"/>
      <c r="O392" s="47"/>
    </row>
    <row r="393" spans="1:15" x14ac:dyDescent="0.25">
      <c r="G393" s="39"/>
      <c r="H393" s="39"/>
      <c r="I393" s="39"/>
      <c r="J393" s="39"/>
      <c r="K393" s="39"/>
      <c r="L393" s="154"/>
      <c r="M393" s="154"/>
      <c r="N393" s="154"/>
      <c r="O393" s="47"/>
    </row>
    <row r="394" spans="1:15" x14ac:dyDescent="0.25">
      <c r="G394" s="39"/>
      <c r="H394" s="39"/>
      <c r="I394" s="39"/>
      <c r="J394" s="39"/>
      <c r="K394" s="39"/>
      <c r="L394" s="154"/>
      <c r="M394" s="154"/>
      <c r="N394" s="154"/>
      <c r="O394" s="47"/>
    </row>
    <row r="395" spans="1:15" x14ac:dyDescent="0.25">
      <c r="G395" s="39"/>
      <c r="H395" s="39"/>
      <c r="I395" s="39"/>
      <c r="J395" s="39"/>
      <c r="K395" s="39"/>
      <c r="L395" s="154"/>
      <c r="M395" s="154"/>
      <c r="N395" s="154"/>
      <c r="O395" s="47"/>
    </row>
    <row r="396" spans="1:15" x14ac:dyDescent="0.25">
      <c r="G396" s="39"/>
      <c r="H396" s="39"/>
      <c r="I396" s="39"/>
      <c r="J396" s="39"/>
      <c r="K396" s="39"/>
      <c r="L396" s="154"/>
      <c r="M396" s="154"/>
      <c r="N396" s="154"/>
      <c r="O396" s="47"/>
    </row>
    <row r="397" spans="1:15" x14ac:dyDescent="0.25">
      <c r="G397" s="39"/>
      <c r="H397" s="39"/>
      <c r="I397" s="39"/>
      <c r="J397" s="39"/>
      <c r="K397" s="39"/>
      <c r="L397" s="154"/>
      <c r="M397" s="154"/>
      <c r="N397" s="154"/>
      <c r="O397" s="47"/>
    </row>
    <row r="398" spans="1:15" x14ac:dyDescent="0.25">
      <c r="G398" s="39"/>
      <c r="H398" s="39"/>
      <c r="I398" s="39"/>
      <c r="J398" s="39"/>
      <c r="K398" s="39"/>
      <c r="L398" s="154"/>
      <c r="M398" s="154"/>
      <c r="N398" s="154"/>
      <c r="O398" s="47"/>
    </row>
    <row r="399" spans="1:15" x14ac:dyDescent="0.25">
      <c r="G399" s="39"/>
      <c r="H399" s="39"/>
      <c r="I399" s="39"/>
      <c r="J399" s="39"/>
      <c r="K399" s="39"/>
      <c r="L399" s="154"/>
      <c r="M399" s="154"/>
      <c r="N399" s="154"/>
      <c r="O399" s="47"/>
    </row>
    <row r="400" spans="1:15" x14ac:dyDescent="0.25">
      <c r="G400" s="39"/>
      <c r="H400" s="39"/>
      <c r="I400" s="39"/>
      <c r="J400" s="39"/>
      <c r="K400" s="39"/>
      <c r="L400" s="154"/>
      <c r="M400" s="154"/>
      <c r="N400" s="154"/>
      <c r="O400" s="47"/>
    </row>
    <row r="401" spans="7:15" x14ac:dyDescent="0.25">
      <c r="G401" s="39"/>
      <c r="H401" s="39"/>
      <c r="I401" s="39"/>
      <c r="J401" s="39"/>
      <c r="K401" s="39"/>
      <c r="L401" s="154"/>
      <c r="M401" s="154"/>
      <c r="N401" s="154"/>
      <c r="O401" s="47"/>
    </row>
    <row r="402" spans="7:15" x14ac:dyDescent="0.25">
      <c r="G402" s="39"/>
      <c r="H402" s="39"/>
      <c r="I402" s="39"/>
      <c r="J402" s="39"/>
      <c r="K402" s="39"/>
      <c r="L402" s="154"/>
      <c r="M402" s="154"/>
      <c r="N402" s="154"/>
      <c r="O402" s="47"/>
    </row>
    <row r="403" spans="7:15" x14ac:dyDescent="0.25">
      <c r="G403" s="39"/>
      <c r="H403" s="39"/>
      <c r="I403" s="39"/>
      <c r="J403" s="39"/>
      <c r="K403" s="39"/>
      <c r="L403" s="154"/>
      <c r="M403" s="154"/>
      <c r="N403" s="154"/>
      <c r="O403" s="47"/>
    </row>
    <row r="404" spans="7:15" x14ac:dyDescent="0.25">
      <c r="G404" s="39"/>
      <c r="H404" s="39"/>
      <c r="I404" s="39"/>
      <c r="J404" s="39"/>
      <c r="K404" s="39"/>
      <c r="L404" s="154"/>
      <c r="M404" s="154"/>
      <c r="N404" s="154"/>
      <c r="O404" s="47"/>
    </row>
    <row r="405" spans="7:15" x14ac:dyDescent="0.25">
      <c r="G405" s="39"/>
      <c r="H405" s="39"/>
      <c r="I405" s="39"/>
      <c r="J405" s="39"/>
      <c r="K405" s="39"/>
      <c r="L405" s="154"/>
      <c r="M405" s="154"/>
      <c r="N405" s="154"/>
      <c r="O405" s="47"/>
    </row>
    <row r="406" spans="7:15" x14ac:dyDescent="0.25">
      <c r="G406" s="39"/>
      <c r="H406" s="39"/>
      <c r="I406" s="39"/>
      <c r="J406" s="39"/>
      <c r="K406" s="39"/>
      <c r="L406" s="154"/>
      <c r="M406" s="154"/>
      <c r="N406" s="154"/>
      <c r="O406" s="47"/>
    </row>
    <row r="407" spans="7:15" x14ac:dyDescent="0.25">
      <c r="G407" s="39"/>
      <c r="H407" s="39"/>
      <c r="I407" s="39"/>
      <c r="J407" s="39"/>
      <c r="K407" s="39"/>
      <c r="L407" s="154"/>
      <c r="M407" s="154"/>
      <c r="N407" s="154"/>
      <c r="O407" s="47"/>
    </row>
    <row r="408" spans="7:15" x14ac:dyDescent="0.25">
      <c r="G408" s="39"/>
      <c r="H408" s="39"/>
      <c r="I408" s="39"/>
      <c r="J408" s="39"/>
      <c r="K408" s="39"/>
      <c r="L408" s="154"/>
      <c r="M408" s="154"/>
      <c r="N408" s="154"/>
      <c r="O408" s="47"/>
    </row>
    <row r="409" spans="7:15" x14ac:dyDescent="0.25">
      <c r="G409" s="39"/>
      <c r="H409" s="39"/>
      <c r="I409" s="39"/>
      <c r="J409" s="39"/>
      <c r="K409" s="39"/>
      <c r="L409" s="154"/>
      <c r="M409" s="154"/>
      <c r="N409" s="154"/>
      <c r="O409" s="47"/>
    </row>
    <row r="410" spans="7:15" x14ac:dyDescent="0.25">
      <c r="G410" s="39"/>
      <c r="H410" s="39"/>
      <c r="I410" s="39"/>
      <c r="J410" s="39"/>
      <c r="K410" s="39"/>
      <c r="L410" s="154"/>
      <c r="M410" s="154"/>
      <c r="N410" s="154"/>
      <c r="O410" s="47"/>
    </row>
    <row r="411" spans="7:15" x14ac:dyDescent="0.25">
      <c r="G411" s="39"/>
      <c r="H411" s="39"/>
      <c r="I411" s="39"/>
      <c r="J411" s="39"/>
      <c r="K411" s="39"/>
      <c r="L411" s="154"/>
      <c r="M411" s="154"/>
      <c r="N411" s="154"/>
      <c r="O411" s="47"/>
    </row>
    <row r="412" spans="7:15" x14ac:dyDescent="0.25">
      <c r="G412" s="39"/>
      <c r="H412" s="39"/>
      <c r="I412" s="39"/>
      <c r="J412" s="39"/>
      <c r="K412" s="39"/>
      <c r="L412" s="154"/>
      <c r="M412" s="154"/>
      <c r="N412" s="154"/>
      <c r="O412" s="47"/>
    </row>
    <row r="413" spans="7:15" x14ac:dyDescent="0.25">
      <c r="G413" s="39"/>
      <c r="H413" s="39"/>
      <c r="I413" s="39"/>
      <c r="J413" s="39"/>
      <c r="K413" s="39"/>
      <c r="L413" s="154"/>
      <c r="M413" s="154"/>
      <c r="N413" s="154"/>
      <c r="O413" s="47"/>
    </row>
    <row r="414" spans="7:15" x14ac:dyDescent="0.25">
      <c r="G414" s="39"/>
      <c r="H414" s="39"/>
      <c r="I414" s="39"/>
      <c r="J414" s="39"/>
      <c r="K414" s="39"/>
      <c r="L414" s="154"/>
      <c r="M414" s="154"/>
      <c r="N414" s="154"/>
      <c r="O414" s="47"/>
    </row>
    <row r="415" spans="7:15" x14ac:dyDescent="0.25">
      <c r="G415" s="39"/>
      <c r="H415" s="39"/>
      <c r="I415" s="39"/>
      <c r="J415" s="39"/>
      <c r="K415" s="39"/>
      <c r="L415" s="154"/>
      <c r="M415" s="154"/>
      <c r="N415" s="154"/>
      <c r="O415" s="47"/>
    </row>
    <row r="416" spans="7:15" x14ac:dyDescent="0.25">
      <c r="G416" s="39"/>
      <c r="H416" s="39"/>
      <c r="I416" s="39"/>
      <c r="J416" s="39"/>
      <c r="K416" s="39"/>
      <c r="L416" s="154"/>
      <c r="M416" s="154"/>
      <c r="N416" s="154"/>
      <c r="O416" s="47"/>
    </row>
    <row r="417" spans="7:15" x14ac:dyDescent="0.25">
      <c r="G417" s="39"/>
      <c r="H417" s="39"/>
      <c r="I417" s="39"/>
      <c r="J417" s="39"/>
      <c r="K417" s="39"/>
      <c r="L417" s="154"/>
      <c r="M417" s="154"/>
      <c r="N417" s="154"/>
      <c r="O417" s="47"/>
    </row>
    <row r="418" spans="7:15" x14ac:dyDescent="0.25">
      <c r="G418" s="39"/>
      <c r="H418" s="39"/>
      <c r="I418" s="39"/>
      <c r="J418" s="39"/>
      <c r="K418" s="39"/>
      <c r="L418" s="154"/>
      <c r="M418" s="154"/>
      <c r="N418" s="154"/>
      <c r="O418" s="47"/>
    </row>
    <row r="419" spans="7:15" x14ac:dyDescent="0.25">
      <c r="G419" s="39"/>
      <c r="H419" s="39"/>
      <c r="I419" s="39"/>
      <c r="J419" s="39"/>
      <c r="K419" s="39"/>
      <c r="L419" s="154"/>
      <c r="M419" s="154"/>
      <c r="N419" s="154"/>
      <c r="O419" s="47"/>
    </row>
    <row r="420" spans="7:15" x14ac:dyDescent="0.25">
      <c r="G420" s="39"/>
      <c r="H420" s="39"/>
      <c r="I420" s="39"/>
      <c r="J420" s="39"/>
      <c r="K420" s="39"/>
      <c r="L420" s="154"/>
      <c r="M420" s="154"/>
      <c r="N420" s="154"/>
      <c r="O420" s="47"/>
    </row>
    <row r="421" spans="7:15" x14ac:dyDescent="0.25">
      <c r="G421" s="39"/>
      <c r="H421" s="39"/>
      <c r="I421" s="39"/>
      <c r="J421" s="39"/>
      <c r="K421" s="39"/>
      <c r="L421" s="154"/>
      <c r="M421" s="154"/>
      <c r="N421" s="154"/>
      <c r="O421" s="47"/>
    </row>
    <row r="422" spans="7:15" x14ac:dyDescent="0.25">
      <c r="G422" s="39"/>
      <c r="H422" s="39"/>
      <c r="I422" s="39"/>
      <c r="J422" s="39"/>
      <c r="K422" s="39"/>
      <c r="L422" s="154"/>
      <c r="M422" s="154"/>
      <c r="N422" s="154"/>
      <c r="O422" s="47"/>
    </row>
    <row r="423" spans="7:15" x14ac:dyDescent="0.25">
      <c r="G423" s="39"/>
      <c r="H423" s="39"/>
      <c r="I423" s="39"/>
      <c r="J423" s="39"/>
      <c r="K423" s="39"/>
      <c r="L423" s="154"/>
      <c r="M423" s="154"/>
      <c r="N423" s="154"/>
      <c r="O423" s="47"/>
    </row>
    <row r="424" spans="7:15" x14ac:dyDescent="0.25">
      <c r="G424" s="39"/>
      <c r="H424" s="39"/>
      <c r="I424" s="39"/>
      <c r="J424" s="39"/>
      <c r="K424" s="39"/>
      <c r="L424" s="154"/>
      <c r="M424" s="154"/>
      <c r="N424" s="154"/>
      <c r="O424" s="47"/>
    </row>
    <row r="425" spans="7:15" x14ac:dyDescent="0.25">
      <c r="G425" s="39"/>
      <c r="H425" s="39"/>
      <c r="I425" s="39"/>
      <c r="J425" s="39"/>
      <c r="K425" s="39"/>
      <c r="L425" s="154"/>
      <c r="M425" s="154"/>
      <c r="N425" s="154"/>
      <c r="O425" s="47"/>
    </row>
    <row r="426" spans="7:15" x14ac:dyDescent="0.25">
      <c r="G426" s="39"/>
      <c r="H426" s="39"/>
      <c r="I426" s="39"/>
      <c r="J426" s="39"/>
      <c r="K426" s="39"/>
      <c r="L426" s="154"/>
      <c r="M426" s="154"/>
      <c r="N426" s="154"/>
      <c r="O426" s="47"/>
    </row>
    <row r="427" spans="7:15" x14ac:dyDescent="0.25">
      <c r="G427" s="39"/>
      <c r="H427" s="39"/>
      <c r="I427" s="39"/>
      <c r="J427" s="39"/>
      <c r="K427" s="39"/>
      <c r="L427" s="154"/>
      <c r="M427" s="154"/>
      <c r="N427" s="154"/>
      <c r="O427" s="47"/>
    </row>
    <row r="428" spans="7:15" x14ac:dyDescent="0.25">
      <c r="G428" s="39"/>
      <c r="H428" s="39"/>
      <c r="I428" s="39"/>
      <c r="J428" s="39"/>
      <c r="K428" s="39"/>
      <c r="L428" s="154"/>
      <c r="M428" s="154"/>
      <c r="N428" s="154"/>
      <c r="O428" s="47"/>
    </row>
    <row r="429" spans="7:15" x14ac:dyDescent="0.25">
      <c r="G429" s="39"/>
      <c r="H429" s="39"/>
      <c r="I429" s="39"/>
      <c r="J429" s="39"/>
      <c r="K429" s="39"/>
      <c r="L429" s="154"/>
      <c r="M429" s="154"/>
      <c r="N429" s="154"/>
      <c r="O429" s="47"/>
    </row>
    <row r="430" spans="7:15" x14ac:dyDescent="0.25">
      <c r="G430" s="39"/>
      <c r="H430" s="39"/>
      <c r="I430" s="39"/>
      <c r="J430" s="39"/>
      <c r="K430" s="39"/>
      <c r="L430" s="154"/>
      <c r="M430" s="154"/>
      <c r="N430" s="154"/>
      <c r="O430" s="47"/>
    </row>
    <row r="431" spans="7:15" x14ac:dyDescent="0.25">
      <c r="G431" s="39"/>
      <c r="H431" s="39"/>
      <c r="I431" s="39"/>
      <c r="J431" s="39"/>
      <c r="K431" s="39"/>
      <c r="L431" s="154"/>
      <c r="M431" s="154"/>
      <c r="N431" s="154"/>
      <c r="O431" s="47"/>
    </row>
    <row r="432" spans="7:15" x14ac:dyDescent="0.25">
      <c r="G432" s="39"/>
      <c r="H432" s="39"/>
      <c r="I432" s="39"/>
      <c r="J432" s="39"/>
      <c r="K432" s="39"/>
      <c r="L432" s="154"/>
      <c r="M432" s="154"/>
      <c r="N432" s="154"/>
      <c r="O432" s="47"/>
    </row>
    <row r="433" spans="7:15" x14ac:dyDescent="0.25">
      <c r="G433" s="39"/>
      <c r="H433" s="39"/>
      <c r="I433" s="39"/>
      <c r="J433" s="39"/>
      <c r="K433" s="39"/>
      <c r="L433" s="154"/>
      <c r="M433" s="154"/>
      <c r="N433" s="154"/>
      <c r="O433" s="47"/>
    </row>
    <row r="434" spans="7:15" x14ac:dyDescent="0.25">
      <c r="G434" s="39"/>
      <c r="H434" s="39"/>
      <c r="I434" s="39"/>
      <c r="J434" s="39"/>
      <c r="K434" s="39"/>
      <c r="L434" s="154"/>
      <c r="M434" s="154"/>
      <c r="N434" s="154"/>
      <c r="O434" s="47"/>
    </row>
    <row r="435" spans="7:15" x14ac:dyDescent="0.25">
      <c r="G435" s="39"/>
      <c r="H435" s="39"/>
      <c r="I435" s="39"/>
      <c r="J435" s="39"/>
      <c r="K435" s="39"/>
      <c r="L435" s="154"/>
      <c r="M435" s="154"/>
      <c r="N435" s="154"/>
      <c r="O435" s="47"/>
    </row>
    <row r="436" spans="7:15" x14ac:dyDescent="0.25">
      <c r="G436" s="39"/>
      <c r="H436" s="39"/>
      <c r="I436" s="39"/>
      <c r="J436" s="39"/>
      <c r="K436" s="39"/>
      <c r="L436" s="154"/>
      <c r="M436" s="154"/>
      <c r="N436" s="154"/>
      <c r="O436" s="47"/>
    </row>
    <row r="437" spans="7:15" x14ac:dyDescent="0.25">
      <c r="G437" s="39"/>
      <c r="H437" s="39"/>
      <c r="I437" s="39"/>
      <c r="J437" s="39"/>
      <c r="K437" s="39"/>
      <c r="L437" s="154"/>
      <c r="M437" s="154"/>
      <c r="N437" s="154"/>
      <c r="O437" s="47"/>
    </row>
    <row r="438" spans="7:15" x14ac:dyDescent="0.25">
      <c r="G438" s="39"/>
      <c r="H438" s="39"/>
      <c r="I438" s="39"/>
      <c r="J438" s="39"/>
      <c r="K438" s="39"/>
      <c r="L438" s="154"/>
      <c r="M438" s="154"/>
      <c r="N438" s="154"/>
      <c r="O438" s="47"/>
    </row>
    <row r="439" spans="7:15" x14ac:dyDescent="0.25">
      <c r="G439" s="39"/>
      <c r="H439" s="39"/>
      <c r="I439" s="39"/>
      <c r="J439" s="39"/>
      <c r="K439" s="39"/>
      <c r="L439" s="154"/>
      <c r="M439" s="154"/>
      <c r="N439" s="154"/>
      <c r="O439" s="47"/>
    </row>
    <row r="440" spans="7:15" x14ac:dyDescent="0.25">
      <c r="G440" s="39"/>
      <c r="H440" s="39"/>
      <c r="I440" s="39"/>
      <c r="J440" s="39"/>
      <c r="K440" s="39"/>
      <c r="L440" s="154"/>
      <c r="M440" s="154"/>
      <c r="N440" s="154"/>
      <c r="O440" s="47"/>
    </row>
    <row r="441" spans="7:15" x14ac:dyDescent="0.25">
      <c r="G441" s="39"/>
      <c r="H441" s="39"/>
      <c r="I441" s="39"/>
      <c r="J441" s="39"/>
      <c r="K441" s="39"/>
      <c r="L441" s="154"/>
      <c r="M441" s="154"/>
      <c r="N441" s="154"/>
      <c r="O441" s="47"/>
    </row>
    <row r="442" spans="7:15" x14ac:dyDescent="0.25">
      <c r="G442" s="39"/>
      <c r="H442" s="39"/>
      <c r="I442" s="39"/>
      <c r="J442" s="39"/>
      <c r="K442" s="39"/>
      <c r="L442" s="154"/>
      <c r="M442" s="154"/>
      <c r="N442" s="154"/>
      <c r="O442" s="47"/>
    </row>
    <row r="443" spans="7:15" x14ac:dyDescent="0.25">
      <c r="G443" s="39"/>
      <c r="H443" s="39"/>
      <c r="I443" s="39"/>
      <c r="J443" s="39"/>
      <c r="K443" s="39"/>
      <c r="L443" s="154"/>
      <c r="M443" s="154"/>
      <c r="N443" s="154"/>
      <c r="O443" s="47"/>
    </row>
    <row r="444" spans="7:15" x14ac:dyDescent="0.25">
      <c r="G444" s="39"/>
      <c r="H444" s="39"/>
      <c r="I444" s="39"/>
      <c r="J444" s="39"/>
      <c r="K444" s="39"/>
      <c r="L444" s="154"/>
      <c r="M444" s="154"/>
      <c r="N444" s="154"/>
      <c r="O444" s="47"/>
    </row>
    <row r="445" spans="7:15" x14ac:dyDescent="0.25">
      <c r="G445" s="39"/>
      <c r="H445" s="39"/>
      <c r="I445" s="39"/>
      <c r="J445" s="39"/>
      <c r="K445" s="39"/>
      <c r="L445" s="154"/>
      <c r="M445" s="154"/>
      <c r="N445" s="154"/>
      <c r="O445" s="47"/>
    </row>
    <row r="446" spans="7:15" x14ac:dyDescent="0.25">
      <c r="G446" s="39"/>
      <c r="H446" s="39"/>
      <c r="I446" s="39"/>
      <c r="J446" s="39"/>
      <c r="K446" s="39"/>
      <c r="L446" s="154"/>
      <c r="M446" s="154"/>
      <c r="N446" s="154"/>
      <c r="O446" s="47"/>
    </row>
    <row r="447" spans="7:15" x14ac:dyDescent="0.25">
      <c r="G447" s="39"/>
      <c r="H447" s="39"/>
      <c r="I447" s="39"/>
      <c r="J447" s="39"/>
      <c r="K447" s="39"/>
      <c r="L447" s="154"/>
      <c r="M447" s="154"/>
      <c r="N447" s="154"/>
      <c r="O447" s="47"/>
    </row>
    <row r="448" spans="7:15" x14ac:dyDescent="0.25">
      <c r="G448" s="39"/>
      <c r="H448" s="39"/>
      <c r="I448" s="39"/>
      <c r="J448" s="39"/>
      <c r="K448" s="39"/>
      <c r="L448" s="154"/>
      <c r="M448" s="154"/>
      <c r="N448" s="154"/>
      <c r="O448" s="47"/>
    </row>
    <row r="449" spans="7:15" x14ac:dyDescent="0.25">
      <c r="G449" s="39"/>
      <c r="H449" s="39"/>
      <c r="I449" s="39"/>
      <c r="J449" s="39"/>
      <c r="K449" s="39"/>
      <c r="L449" s="154"/>
      <c r="M449" s="154"/>
      <c r="N449" s="154"/>
      <c r="O449" s="47"/>
    </row>
    <row r="450" spans="7:15" x14ac:dyDescent="0.25">
      <c r="G450" s="39"/>
      <c r="H450" s="39"/>
      <c r="I450" s="39"/>
      <c r="J450" s="39"/>
      <c r="K450" s="39"/>
      <c r="L450" s="154"/>
      <c r="M450" s="154"/>
      <c r="N450" s="154"/>
      <c r="O450" s="47"/>
    </row>
    <row r="451" spans="7:15" x14ac:dyDescent="0.25">
      <c r="G451" s="39"/>
      <c r="H451" s="39"/>
      <c r="I451" s="39"/>
      <c r="J451" s="39"/>
      <c r="K451" s="39"/>
      <c r="L451" s="154"/>
      <c r="M451" s="154"/>
      <c r="N451" s="154"/>
      <c r="O451" s="47"/>
    </row>
    <row r="452" spans="7:15" x14ac:dyDescent="0.25">
      <c r="G452" s="39"/>
      <c r="H452" s="39"/>
      <c r="I452" s="39"/>
      <c r="J452" s="39"/>
      <c r="K452" s="39"/>
      <c r="L452" s="154"/>
      <c r="M452" s="154"/>
      <c r="N452" s="154"/>
      <c r="O452" s="47"/>
    </row>
    <row r="453" spans="7:15" x14ac:dyDescent="0.25">
      <c r="G453" s="39"/>
      <c r="H453" s="39"/>
      <c r="I453" s="39"/>
      <c r="J453" s="39"/>
      <c r="K453" s="39"/>
      <c r="L453" s="154"/>
      <c r="M453" s="154"/>
      <c r="N453" s="154"/>
      <c r="O453" s="47"/>
    </row>
    <row r="454" spans="7:15" x14ac:dyDescent="0.25">
      <c r="G454" s="39"/>
      <c r="H454" s="39"/>
      <c r="I454" s="39"/>
      <c r="J454" s="39"/>
      <c r="K454" s="39"/>
      <c r="L454" s="154"/>
      <c r="M454" s="154"/>
      <c r="N454" s="154"/>
      <c r="O454" s="47"/>
    </row>
    <row r="455" spans="7:15" x14ac:dyDescent="0.25">
      <c r="G455" s="39"/>
      <c r="H455" s="39"/>
      <c r="I455" s="39"/>
      <c r="J455" s="39"/>
      <c r="K455" s="39"/>
      <c r="L455" s="154"/>
      <c r="M455" s="154"/>
      <c r="N455" s="154"/>
      <c r="O455" s="47"/>
    </row>
    <row r="456" spans="7:15" x14ac:dyDescent="0.25">
      <c r="G456" s="39"/>
      <c r="H456" s="39"/>
      <c r="I456" s="39"/>
      <c r="J456" s="39"/>
      <c r="K456" s="39"/>
      <c r="L456" s="154"/>
      <c r="M456" s="154"/>
      <c r="N456" s="154"/>
      <c r="O456" s="47"/>
    </row>
    <row r="457" spans="7:15" x14ac:dyDescent="0.25">
      <c r="G457" s="39"/>
      <c r="H457" s="39"/>
      <c r="I457" s="39"/>
      <c r="J457" s="39"/>
      <c r="K457" s="39"/>
      <c r="L457" s="154"/>
      <c r="M457" s="154"/>
      <c r="N457" s="154"/>
      <c r="O457" s="47"/>
    </row>
    <row r="458" spans="7:15" x14ac:dyDescent="0.25">
      <c r="G458" s="39"/>
      <c r="H458" s="39"/>
      <c r="I458" s="39"/>
      <c r="J458" s="39"/>
      <c r="K458" s="39"/>
      <c r="L458" s="154"/>
      <c r="M458" s="154"/>
      <c r="N458" s="154"/>
      <c r="O458" s="47"/>
    </row>
    <row r="459" spans="7:15" x14ac:dyDescent="0.25">
      <c r="G459" s="39"/>
      <c r="H459" s="39"/>
      <c r="I459" s="39"/>
      <c r="J459" s="39"/>
      <c r="K459" s="39"/>
      <c r="L459" s="154"/>
      <c r="M459" s="154"/>
      <c r="N459" s="154"/>
      <c r="O459" s="47"/>
    </row>
    <row r="460" spans="7:15" x14ac:dyDescent="0.25">
      <c r="G460" s="39"/>
      <c r="H460" s="39"/>
      <c r="I460" s="39"/>
      <c r="J460" s="39"/>
      <c r="K460" s="39"/>
      <c r="L460" s="154"/>
      <c r="M460" s="154"/>
      <c r="N460" s="154"/>
      <c r="O460" s="47"/>
    </row>
    <row r="461" spans="7:15" x14ac:dyDescent="0.25">
      <c r="G461" s="39"/>
      <c r="H461" s="39"/>
      <c r="I461" s="39"/>
      <c r="J461" s="39"/>
      <c r="K461" s="39"/>
      <c r="L461" s="154"/>
      <c r="M461" s="154"/>
      <c r="N461" s="154"/>
      <c r="O461" s="47"/>
    </row>
    <row r="462" spans="7:15" x14ac:dyDescent="0.25">
      <c r="G462" s="39"/>
      <c r="H462" s="39"/>
      <c r="I462" s="39"/>
      <c r="J462" s="39"/>
      <c r="K462" s="39"/>
      <c r="L462" s="154"/>
      <c r="M462" s="154"/>
      <c r="N462" s="154"/>
      <c r="O462" s="47"/>
    </row>
    <row r="463" spans="7:15" x14ac:dyDescent="0.25">
      <c r="G463" s="39"/>
      <c r="H463" s="39"/>
      <c r="I463" s="39"/>
      <c r="J463" s="39"/>
      <c r="K463" s="39"/>
      <c r="L463" s="154"/>
      <c r="M463" s="154"/>
      <c r="N463" s="154"/>
      <c r="O463" s="47"/>
    </row>
    <row r="464" spans="7:15" x14ac:dyDescent="0.25">
      <c r="G464" s="39"/>
      <c r="H464" s="39"/>
      <c r="I464" s="39"/>
      <c r="J464" s="39"/>
      <c r="K464" s="39"/>
      <c r="L464" s="154"/>
      <c r="M464" s="154"/>
      <c r="N464" s="154"/>
      <c r="O464" s="47"/>
    </row>
    <row r="465" spans="7:15" x14ac:dyDescent="0.25">
      <c r="G465" s="39"/>
      <c r="H465" s="39"/>
      <c r="I465" s="39"/>
      <c r="J465" s="39"/>
      <c r="K465" s="39"/>
      <c r="L465" s="154"/>
      <c r="M465" s="154"/>
      <c r="N465" s="154"/>
      <c r="O465" s="47"/>
    </row>
    <row r="466" spans="7:15" x14ac:dyDescent="0.25">
      <c r="G466" s="39"/>
      <c r="H466" s="39"/>
      <c r="I466" s="39"/>
      <c r="J466" s="39"/>
      <c r="K466" s="39"/>
      <c r="L466" s="154"/>
      <c r="M466" s="154"/>
      <c r="N466" s="154"/>
      <c r="O466" s="47"/>
    </row>
    <row r="467" spans="7:15" x14ac:dyDescent="0.25">
      <c r="G467" s="39"/>
      <c r="H467" s="39"/>
      <c r="I467" s="39"/>
      <c r="J467" s="39"/>
      <c r="K467" s="39"/>
      <c r="L467" s="154"/>
      <c r="M467" s="154"/>
      <c r="N467" s="154"/>
      <c r="O467" s="47"/>
    </row>
    <row r="468" spans="7:15" x14ac:dyDescent="0.25">
      <c r="G468" s="39"/>
      <c r="H468" s="39"/>
      <c r="I468" s="39"/>
      <c r="J468" s="39"/>
      <c r="K468" s="39"/>
      <c r="L468" s="154"/>
      <c r="M468" s="154"/>
      <c r="N468" s="154"/>
      <c r="O468" s="47"/>
    </row>
    <row r="469" spans="7:15" x14ac:dyDescent="0.25">
      <c r="G469" s="39"/>
      <c r="H469" s="39"/>
      <c r="I469" s="39"/>
      <c r="J469" s="39"/>
      <c r="K469" s="39"/>
      <c r="L469" s="154"/>
      <c r="M469" s="154"/>
      <c r="N469" s="154"/>
      <c r="O469" s="47"/>
    </row>
    <row r="470" spans="7:15" x14ac:dyDescent="0.25">
      <c r="G470" s="39"/>
      <c r="H470" s="39"/>
      <c r="I470" s="39"/>
      <c r="J470" s="39"/>
      <c r="K470" s="39"/>
      <c r="L470" s="154"/>
      <c r="M470" s="154"/>
      <c r="N470" s="154"/>
      <c r="O470" s="47"/>
    </row>
    <row r="471" spans="7:15" x14ac:dyDescent="0.25">
      <c r="G471" s="39"/>
      <c r="H471" s="39"/>
      <c r="I471" s="39"/>
      <c r="J471" s="39"/>
      <c r="K471" s="39"/>
      <c r="L471" s="154"/>
      <c r="M471" s="154"/>
      <c r="N471" s="154"/>
      <c r="O471" s="47"/>
    </row>
    <row r="472" spans="7:15" x14ac:dyDescent="0.25">
      <c r="G472" s="39"/>
      <c r="H472" s="39"/>
      <c r="I472" s="39"/>
      <c r="J472" s="39"/>
      <c r="K472" s="39"/>
      <c r="L472" s="154"/>
      <c r="M472" s="154"/>
      <c r="N472" s="154"/>
      <c r="O472" s="47"/>
    </row>
    <row r="473" spans="7:15" x14ac:dyDescent="0.25">
      <c r="G473" s="39"/>
      <c r="H473" s="39"/>
      <c r="I473" s="39"/>
      <c r="J473" s="39"/>
      <c r="K473" s="39"/>
      <c r="L473" s="154"/>
      <c r="M473" s="154"/>
      <c r="N473" s="154"/>
      <c r="O473" s="47"/>
    </row>
    <row r="474" spans="7:15" x14ac:dyDescent="0.25">
      <c r="G474" s="39"/>
      <c r="H474" s="39"/>
      <c r="I474" s="39"/>
      <c r="J474" s="39"/>
      <c r="K474" s="39"/>
      <c r="L474" s="154"/>
      <c r="M474" s="154"/>
      <c r="N474" s="154"/>
      <c r="O474" s="47"/>
    </row>
    <row r="475" spans="7:15" x14ac:dyDescent="0.25">
      <c r="G475" s="39"/>
      <c r="H475" s="39"/>
      <c r="I475" s="39"/>
      <c r="J475" s="39"/>
      <c r="K475" s="39"/>
      <c r="L475" s="154"/>
      <c r="M475" s="154"/>
      <c r="N475" s="154"/>
      <c r="O475" s="47"/>
    </row>
    <row r="476" spans="7:15" x14ac:dyDescent="0.25">
      <c r="G476" s="39"/>
      <c r="H476" s="39"/>
      <c r="I476" s="39"/>
      <c r="J476" s="39"/>
      <c r="K476" s="39"/>
      <c r="L476" s="154"/>
      <c r="M476" s="154"/>
      <c r="N476" s="154"/>
      <c r="O476" s="47"/>
    </row>
    <row r="477" spans="7:15" x14ac:dyDescent="0.25">
      <c r="G477" s="39"/>
      <c r="H477" s="39"/>
      <c r="I477" s="39"/>
      <c r="J477" s="39"/>
      <c r="K477" s="39"/>
      <c r="L477" s="154"/>
      <c r="M477" s="154"/>
      <c r="N477" s="154"/>
      <c r="O477" s="47"/>
    </row>
    <row r="478" spans="7:15" x14ac:dyDescent="0.25">
      <c r="G478" s="39"/>
      <c r="H478" s="39"/>
      <c r="I478" s="39"/>
      <c r="J478" s="39"/>
      <c r="K478" s="39"/>
      <c r="L478" s="154"/>
      <c r="M478" s="154"/>
      <c r="N478" s="154"/>
      <c r="O478" s="47"/>
    </row>
    <row r="479" spans="7:15" x14ac:dyDescent="0.25">
      <c r="G479" s="39"/>
      <c r="H479" s="39"/>
      <c r="I479" s="39"/>
      <c r="J479" s="39"/>
      <c r="K479" s="39"/>
      <c r="L479" s="154"/>
      <c r="M479" s="154"/>
      <c r="N479" s="154"/>
      <c r="O479" s="47"/>
    </row>
    <row r="480" spans="7:15" x14ac:dyDescent="0.25">
      <c r="G480" s="39"/>
      <c r="H480" s="39"/>
      <c r="I480" s="39"/>
      <c r="J480" s="39"/>
      <c r="K480" s="39"/>
      <c r="L480" s="154"/>
      <c r="M480" s="154"/>
      <c r="N480" s="154"/>
      <c r="O480" s="47"/>
    </row>
    <row r="481" spans="7:15" x14ac:dyDescent="0.25">
      <c r="G481" s="39"/>
      <c r="H481" s="39"/>
      <c r="I481" s="39"/>
      <c r="J481" s="39"/>
      <c r="K481" s="39"/>
      <c r="L481" s="154"/>
      <c r="M481" s="154"/>
      <c r="N481" s="154"/>
      <c r="O481" s="47"/>
    </row>
    <row r="482" spans="7:15" x14ac:dyDescent="0.25">
      <c r="G482" s="39"/>
      <c r="H482" s="39"/>
      <c r="I482" s="39"/>
      <c r="J482" s="39"/>
      <c r="K482" s="39"/>
      <c r="L482" s="154"/>
      <c r="M482" s="154"/>
      <c r="N482" s="154"/>
      <c r="O482" s="47"/>
    </row>
    <row r="483" spans="7:15" x14ac:dyDescent="0.25">
      <c r="G483" s="39"/>
      <c r="H483" s="39"/>
      <c r="I483" s="39"/>
      <c r="J483" s="39"/>
      <c r="K483" s="39"/>
      <c r="L483" s="154"/>
      <c r="M483" s="154"/>
      <c r="N483" s="154"/>
      <c r="O483" s="47"/>
    </row>
    <row r="484" spans="7:15" x14ac:dyDescent="0.25">
      <c r="G484" s="39"/>
      <c r="H484" s="39"/>
      <c r="I484" s="39"/>
      <c r="J484" s="39"/>
      <c r="K484" s="39"/>
      <c r="L484" s="154"/>
      <c r="M484" s="154"/>
      <c r="N484" s="154"/>
      <c r="O484" s="47"/>
    </row>
    <row r="485" spans="7:15" x14ac:dyDescent="0.25">
      <c r="G485" s="39"/>
      <c r="H485" s="39"/>
      <c r="I485" s="39"/>
      <c r="J485" s="39"/>
      <c r="K485" s="39"/>
      <c r="L485" s="154"/>
      <c r="M485" s="154"/>
      <c r="N485" s="154"/>
      <c r="O485" s="47"/>
    </row>
    <row r="486" spans="7:15" x14ac:dyDescent="0.25">
      <c r="G486" s="39"/>
      <c r="H486" s="39"/>
      <c r="I486" s="39"/>
      <c r="J486" s="39"/>
      <c r="K486" s="39"/>
      <c r="L486" s="154"/>
      <c r="M486" s="154"/>
      <c r="N486" s="154"/>
      <c r="O486" s="47"/>
    </row>
    <row r="487" spans="7:15" x14ac:dyDescent="0.25">
      <c r="G487" s="39"/>
      <c r="H487" s="39"/>
      <c r="I487" s="39"/>
      <c r="J487" s="39"/>
      <c r="K487" s="39"/>
      <c r="L487" s="154"/>
      <c r="M487" s="154"/>
      <c r="N487" s="154"/>
      <c r="O487" s="47"/>
    </row>
    <row r="488" spans="7:15" x14ac:dyDescent="0.25">
      <c r="G488" s="39"/>
      <c r="H488" s="39"/>
      <c r="I488" s="39"/>
      <c r="J488" s="39"/>
      <c r="K488" s="39"/>
      <c r="L488" s="154"/>
      <c r="M488" s="154"/>
      <c r="N488" s="154"/>
      <c r="O488" s="47"/>
    </row>
    <row r="489" spans="7:15" x14ac:dyDescent="0.25">
      <c r="G489" s="39"/>
      <c r="H489" s="39"/>
      <c r="I489" s="39"/>
      <c r="J489" s="39"/>
      <c r="K489" s="39"/>
      <c r="L489" s="154"/>
      <c r="M489" s="154"/>
      <c r="N489" s="154"/>
      <c r="O489" s="47"/>
    </row>
    <row r="490" spans="7:15" x14ac:dyDescent="0.25">
      <c r="G490" s="39"/>
      <c r="H490" s="39"/>
      <c r="I490" s="39"/>
      <c r="J490" s="39"/>
      <c r="K490" s="39"/>
      <c r="L490" s="154"/>
      <c r="M490" s="154"/>
      <c r="N490" s="154"/>
      <c r="O490" s="47"/>
    </row>
    <row r="491" spans="7:15" x14ac:dyDescent="0.25">
      <c r="G491" s="39"/>
      <c r="H491" s="39"/>
      <c r="I491" s="39"/>
      <c r="J491" s="39"/>
      <c r="K491" s="39"/>
      <c r="L491" s="154"/>
      <c r="M491" s="154"/>
      <c r="N491" s="154"/>
      <c r="O491" s="47"/>
    </row>
    <row r="492" spans="7:15" x14ac:dyDescent="0.25">
      <c r="G492" s="39"/>
      <c r="H492" s="39"/>
      <c r="I492" s="39"/>
      <c r="J492" s="39"/>
      <c r="K492" s="39"/>
      <c r="L492" s="154"/>
      <c r="M492" s="154"/>
      <c r="N492" s="154"/>
      <c r="O492" s="47"/>
    </row>
    <row r="493" spans="7:15" x14ac:dyDescent="0.25">
      <c r="G493" s="39"/>
      <c r="H493" s="39"/>
      <c r="I493" s="39"/>
      <c r="J493" s="39"/>
      <c r="K493" s="39"/>
      <c r="L493" s="154"/>
      <c r="M493" s="154"/>
      <c r="N493" s="154"/>
      <c r="O493" s="47"/>
    </row>
    <row r="494" spans="7:15" x14ac:dyDescent="0.25">
      <c r="G494" s="39"/>
      <c r="H494" s="39"/>
      <c r="I494" s="39"/>
      <c r="J494" s="39"/>
      <c r="K494" s="39"/>
      <c r="L494" s="154"/>
      <c r="M494" s="154"/>
      <c r="N494" s="154"/>
      <c r="O494" s="47"/>
    </row>
    <row r="495" spans="7:15" x14ac:dyDescent="0.25">
      <c r="G495" s="39"/>
      <c r="H495" s="39"/>
      <c r="I495" s="39"/>
      <c r="J495" s="39"/>
      <c r="K495" s="39"/>
      <c r="L495" s="154"/>
      <c r="M495" s="154"/>
      <c r="N495" s="154"/>
      <c r="O495" s="47"/>
    </row>
    <row r="496" spans="7:15" x14ac:dyDescent="0.25">
      <c r="G496" s="39"/>
      <c r="H496" s="39"/>
      <c r="I496" s="39"/>
      <c r="J496" s="39"/>
      <c r="K496" s="39"/>
      <c r="L496" s="154"/>
      <c r="M496" s="154"/>
      <c r="N496" s="154"/>
      <c r="O496" s="47"/>
    </row>
    <row r="497" spans="7:15" x14ac:dyDescent="0.25">
      <c r="G497" s="39"/>
      <c r="H497" s="39"/>
      <c r="I497" s="39"/>
      <c r="J497" s="39"/>
      <c r="K497" s="39"/>
      <c r="L497" s="154"/>
      <c r="M497" s="154"/>
      <c r="N497" s="154"/>
      <c r="O497" s="47"/>
    </row>
    <row r="498" spans="7:15" x14ac:dyDescent="0.25">
      <c r="G498" s="39"/>
      <c r="H498" s="39"/>
      <c r="I498" s="39"/>
      <c r="J498" s="39"/>
      <c r="K498" s="39"/>
      <c r="L498" s="154"/>
      <c r="M498" s="154"/>
      <c r="N498" s="154"/>
      <c r="O498" s="47"/>
    </row>
    <row r="499" spans="7:15" x14ac:dyDescent="0.25">
      <c r="G499" s="39"/>
      <c r="H499" s="39"/>
      <c r="I499" s="39"/>
      <c r="J499" s="39"/>
      <c r="K499" s="39"/>
      <c r="L499" s="154"/>
      <c r="M499" s="154"/>
      <c r="N499" s="154"/>
      <c r="O499" s="47"/>
    </row>
  </sheetData>
  <mergeCells count="5">
    <mergeCell ref="L9:N9"/>
    <mergeCell ref="B1:D1"/>
    <mergeCell ref="G9:K9"/>
    <mergeCell ref="A4:C4"/>
    <mergeCell ref="A5:C5"/>
  </mergeCells>
  <phoneticPr fontId="0" type="noConversion"/>
  <conditionalFormatting sqref="N12:N123 K12:K123">
    <cfRule type="expression" dxfId="5" priority="2">
      <formula>IF($A12&lt;&gt;"",1,0)</formula>
    </cfRule>
  </conditionalFormatting>
  <conditionalFormatting sqref="E12:F123">
    <cfRule type="expression" dxfId="4" priority="1">
      <formula>IF(AND($A12&lt;&gt;"",$E12=""),1,0)</formula>
    </cfRule>
  </conditionalFormatting>
  <conditionalFormatting sqref="A222:O223">
    <cfRule type="expression" dxfId="3" priority="12">
      <formula>IF($A222&lt;&gt;"",1,0)</formula>
    </cfRule>
  </conditionalFormatting>
  <conditionalFormatting sqref="A12:O123">
    <cfRule type="expression" dxfId="2" priority="3">
      <formula>IF(AND($A12&lt;&gt;"",$A13=""),1,0)</formula>
    </cfRule>
    <cfRule type="expression" dxfId="1" priority="4">
      <formula>IF($A12&lt;&gt;"",1,0)</formula>
    </cfRule>
  </conditionalFormatting>
  <conditionalFormatting sqref="A112:O123">
    <cfRule type="expression" dxfId="0" priority="11">
      <formula>IF(AND($A112&lt;&gt;"",$A1048477=""),1,0)</formula>
    </cfRule>
  </conditionalFormatting>
  <pageMargins left="0.98425196850393704" right="0.82677165354330717" top="0.98425196850393704" bottom="0.55118110236220474" header="0.51181102362204722" footer="0.51181102362204722"/>
  <pageSetup paperSize="9" scale="57" fitToHeight="10" orientation="landscape" cellComments="asDisplayed" r:id="rId1"/>
  <headerFooter alignWithMargins="0"/>
  <rowBreaks count="2" manualBreakCount="2">
    <brk id="38" max="16383" man="1"/>
    <brk id="80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4"/>
  <sheetViews>
    <sheetView showGridLines="0" zoomScaleNormal="100" workbookViewId="0">
      <selection activeCell="F10" sqref="F10"/>
    </sheetView>
  </sheetViews>
  <sheetFormatPr defaultColWidth="9.140625" defaultRowHeight="15" customHeight="1" x14ac:dyDescent="0.2"/>
  <cols>
    <col min="1" max="1" width="1.5703125" style="13" customWidth="1"/>
    <col min="2" max="2" width="26.85546875" style="13" customWidth="1"/>
    <col min="3" max="3" width="44" style="157" customWidth="1"/>
    <col min="4" max="4" width="19.85546875" style="13" customWidth="1"/>
    <col min="5" max="5" width="19.42578125" style="13" customWidth="1"/>
    <col min="6" max="6" width="19.85546875" style="13" bestFit="1" customWidth="1"/>
    <col min="7" max="7" width="24.85546875" style="13" customWidth="1"/>
    <col min="8" max="8" width="23" style="13" customWidth="1"/>
    <col min="9" max="9" width="10.28515625" style="13" customWidth="1"/>
    <col min="10" max="10" width="20" style="46" hidden="1" customWidth="1"/>
    <col min="11" max="11" width="13.42578125" style="46" hidden="1" customWidth="1"/>
    <col min="12" max="12" width="17.42578125" style="46" hidden="1" customWidth="1"/>
    <col min="13" max="13" width="6.28515625" style="13" hidden="1" customWidth="1"/>
    <col min="14" max="14" width="105.85546875" style="13" hidden="1" customWidth="1"/>
    <col min="15" max="16384" width="9.140625" style="13"/>
  </cols>
  <sheetData>
    <row r="1" spans="1:15" ht="15" customHeight="1" x14ac:dyDescent="0.2">
      <c r="E1" s="158"/>
      <c r="K1" s="40"/>
    </row>
    <row r="2" spans="1:15" ht="15.75" customHeight="1" x14ac:dyDescent="0.25">
      <c r="A2" s="241" t="s">
        <v>190</v>
      </c>
      <c r="B2" s="159"/>
      <c r="C2" s="159"/>
      <c r="D2" s="159"/>
      <c r="E2" s="159"/>
      <c r="F2" s="29" t="str">
        <f>Date</f>
        <v>October 2021</v>
      </c>
    </row>
    <row r="3" spans="1:15" ht="16.5" customHeight="1" x14ac:dyDescent="0.25">
      <c r="A3" s="159"/>
      <c r="B3" s="159"/>
      <c r="C3" s="159"/>
      <c r="D3" s="159"/>
      <c r="E3" s="159"/>
      <c r="F3" s="29"/>
      <c r="G3" s="29"/>
      <c r="H3" s="29"/>
    </row>
    <row r="5" spans="1:15" ht="15.75" x14ac:dyDescent="0.25">
      <c r="B5" s="19" t="s">
        <v>55</v>
      </c>
      <c r="C5" s="240" t="str">
        <f>INSTNAME</f>
        <v>London Business School</v>
      </c>
      <c r="D5" s="21"/>
    </row>
    <row r="6" spans="1:15" ht="15.75" x14ac:dyDescent="0.25">
      <c r="B6" s="19" t="s">
        <v>56</v>
      </c>
      <c r="C6" s="240">
        <f>UKPRN</f>
        <v>10007769</v>
      </c>
      <c r="D6" s="71"/>
      <c r="G6" s="158"/>
      <c r="H6" s="158"/>
    </row>
    <row r="8" spans="1:15" ht="18.75" customHeight="1" thickBot="1" x14ac:dyDescent="0.25">
      <c r="A8" s="160" t="s">
        <v>137</v>
      </c>
      <c r="B8" s="160"/>
      <c r="C8" s="160"/>
      <c r="D8" s="160"/>
      <c r="E8" s="50"/>
      <c r="F8" s="50"/>
      <c r="M8" s="161"/>
    </row>
    <row r="9" spans="1:15" ht="29.25" customHeight="1" x14ac:dyDescent="0.25">
      <c r="A9" s="44"/>
      <c r="B9" s="162" t="s">
        <v>121</v>
      </c>
      <c r="C9" s="163"/>
      <c r="D9" s="164" t="s">
        <v>172</v>
      </c>
      <c r="E9" s="164" t="s">
        <v>177</v>
      </c>
      <c r="F9" s="164" t="s">
        <v>191</v>
      </c>
      <c r="J9" s="28" t="s">
        <v>79</v>
      </c>
      <c r="K9" s="40"/>
      <c r="L9" s="40"/>
      <c r="M9" s="165"/>
    </row>
    <row r="10" spans="1:15" ht="13.5" customHeight="1" x14ac:dyDescent="0.2">
      <c r="B10" s="166" t="s">
        <v>122</v>
      </c>
      <c r="C10" s="167" t="s">
        <v>123</v>
      </c>
      <c r="D10" s="168">
        <v>0</v>
      </c>
      <c r="E10" s="168">
        <v>0</v>
      </c>
      <c r="F10" s="168">
        <v>0</v>
      </c>
      <c r="J10" s="169" t="s">
        <v>144</v>
      </c>
      <c r="K10" s="170"/>
      <c r="L10" s="170"/>
      <c r="M10" s="165"/>
    </row>
    <row r="11" spans="1:15" ht="13.5" customHeight="1" x14ac:dyDescent="0.2">
      <c r="B11" s="171"/>
      <c r="C11" s="172" t="s">
        <v>124</v>
      </c>
      <c r="D11" s="173">
        <v>0</v>
      </c>
      <c r="E11" s="173">
        <v>87000</v>
      </c>
      <c r="F11" s="173">
        <v>22000</v>
      </c>
      <c r="J11" s="169" t="s">
        <v>145</v>
      </c>
      <c r="K11" s="170"/>
      <c r="L11" s="170"/>
      <c r="M11" s="165"/>
    </row>
    <row r="12" spans="1:15" ht="13.5" customHeight="1" x14ac:dyDescent="0.2">
      <c r="B12" s="171"/>
      <c r="C12" s="172" t="s">
        <v>156</v>
      </c>
      <c r="D12" s="173">
        <v>0</v>
      </c>
      <c r="E12" s="173">
        <v>462000</v>
      </c>
      <c r="F12" s="173">
        <v>0</v>
      </c>
      <c r="J12" s="169" t="s">
        <v>146</v>
      </c>
      <c r="K12" s="170"/>
      <c r="L12" s="170"/>
      <c r="M12" s="165"/>
    </row>
    <row r="13" spans="1:15" x14ac:dyDescent="0.2">
      <c r="B13" s="171"/>
      <c r="C13" s="172" t="s">
        <v>126</v>
      </c>
      <c r="D13" s="173">
        <v>0</v>
      </c>
      <c r="E13" s="173">
        <v>0</v>
      </c>
      <c r="F13" s="173">
        <v>0</v>
      </c>
      <c r="J13" s="169" t="s">
        <v>147</v>
      </c>
      <c r="L13" s="115"/>
      <c r="M13" s="165"/>
    </row>
    <row r="14" spans="1:15" ht="15" customHeight="1" x14ac:dyDescent="0.2">
      <c r="B14" s="158"/>
      <c r="C14" s="172" t="s">
        <v>125</v>
      </c>
      <c r="D14" s="173">
        <v>20000</v>
      </c>
      <c r="E14" s="173">
        <v>18000</v>
      </c>
      <c r="F14" s="173">
        <v>42000</v>
      </c>
      <c r="J14" s="174" t="s">
        <v>148</v>
      </c>
      <c r="K14" s="170"/>
      <c r="L14" s="170"/>
      <c r="M14" s="165"/>
    </row>
    <row r="15" spans="1:15" ht="15.75" customHeight="1" x14ac:dyDescent="0.2">
      <c r="B15" s="44"/>
      <c r="C15" s="255" t="s">
        <v>127</v>
      </c>
      <c r="D15" s="175">
        <v>0</v>
      </c>
      <c r="E15" s="175">
        <v>0</v>
      </c>
      <c r="F15" s="175">
        <v>0</v>
      </c>
      <c r="J15" s="176" t="s">
        <v>141</v>
      </c>
      <c r="K15" s="177"/>
      <c r="L15" s="177"/>
      <c r="M15" s="165"/>
    </row>
    <row r="16" spans="1:15" ht="15" customHeight="1" x14ac:dyDescent="0.2">
      <c r="A16" s="178"/>
      <c r="B16" s="179" t="s">
        <v>114</v>
      </c>
      <c r="C16" s="180" t="s">
        <v>164</v>
      </c>
      <c r="D16" s="181">
        <v>0</v>
      </c>
      <c r="E16" s="182">
        <v>0</v>
      </c>
      <c r="F16" s="182">
        <v>0</v>
      </c>
      <c r="J16" s="183" t="s">
        <v>138</v>
      </c>
      <c r="K16" s="165"/>
      <c r="L16" s="165"/>
      <c r="M16" s="184"/>
      <c r="N16" s="158"/>
      <c r="O16" s="158"/>
    </row>
    <row r="17" spans="1:15" ht="45" x14ac:dyDescent="0.2">
      <c r="B17" s="185" t="s">
        <v>184</v>
      </c>
      <c r="C17" s="258" t="s">
        <v>128</v>
      </c>
      <c r="D17" s="259">
        <v>48028000</v>
      </c>
      <c r="E17" s="259">
        <v>48229000</v>
      </c>
      <c r="F17" s="259">
        <v>32520000</v>
      </c>
      <c r="J17" s="183" t="s">
        <v>139</v>
      </c>
      <c r="K17" s="165"/>
      <c r="L17" s="165"/>
      <c r="M17" s="165"/>
      <c r="N17" s="158"/>
      <c r="O17" s="158"/>
    </row>
    <row r="18" spans="1:15" ht="15" customHeight="1" x14ac:dyDescent="0.25">
      <c r="A18" s="178"/>
      <c r="B18" s="178"/>
      <c r="C18" s="186" t="s">
        <v>158</v>
      </c>
      <c r="D18" s="187">
        <v>48048000</v>
      </c>
      <c r="E18" s="187">
        <v>48796000</v>
      </c>
      <c r="F18" s="187">
        <v>32584000</v>
      </c>
      <c r="G18" s="57"/>
      <c r="H18" s="57"/>
      <c r="J18" s="183" t="s">
        <v>140</v>
      </c>
      <c r="K18" s="165"/>
      <c r="N18" s="158"/>
      <c r="O18" s="158"/>
    </row>
    <row r="19" spans="1:15" ht="15" customHeight="1" thickBot="1" x14ac:dyDescent="0.25">
      <c r="D19" s="27" t="s">
        <v>115</v>
      </c>
      <c r="E19" s="27" t="s">
        <v>116</v>
      </c>
      <c r="F19" s="56" t="s">
        <v>117</v>
      </c>
      <c r="G19" s="57"/>
      <c r="H19" s="57"/>
      <c r="J19" s="40"/>
      <c r="N19" s="158"/>
      <c r="O19" s="158"/>
    </row>
    <row r="20" spans="1:15" ht="26.25" customHeight="1" thickBot="1" x14ac:dyDescent="0.25">
      <c r="A20" s="283" t="s">
        <v>176</v>
      </c>
      <c r="B20" s="283"/>
      <c r="C20" s="283"/>
      <c r="D20" s="188"/>
      <c r="E20" s="189"/>
      <c r="F20" s="190">
        <f>Fund_Income</f>
        <v>405404000</v>
      </c>
      <c r="G20" s="27" t="s">
        <v>113</v>
      </c>
      <c r="H20" s="27"/>
      <c r="K20" s="191" t="s">
        <v>143</v>
      </c>
      <c r="L20" s="192">
        <v>405404000</v>
      </c>
      <c r="M20" s="200"/>
      <c r="N20" s="201" t="s">
        <v>152</v>
      </c>
      <c r="O20" s="158"/>
    </row>
    <row r="21" spans="1:15" ht="18.75" customHeight="1" x14ac:dyDescent="0.25">
      <c r="A21" s="54"/>
      <c r="B21" s="54"/>
      <c r="C21" s="193"/>
      <c r="D21" s="54"/>
      <c r="E21" s="58"/>
      <c r="F21" s="121"/>
      <c r="J21" s="165"/>
      <c r="K21" s="40"/>
      <c r="L21" s="13"/>
      <c r="M21" s="202" t="s">
        <v>153</v>
      </c>
      <c r="N21" s="13" t="s">
        <v>155</v>
      </c>
      <c r="O21" s="158"/>
    </row>
    <row r="22" spans="1:15" ht="16.5" thickBot="1" x14ac:dyDescent="0.25">
      <c r="A22" s="160" t="s">
        <v>142</v>
      </c>
      <c r="C22" s="194"/>
      <c r="D22" s="50"/>
      <c r="E22" s="50"/>
      <c r="F22" s="50"/>
      <c r="J22" s="40"/>
      <c r="K22" s="40"/>
      <c r="L22" s="59"/>
      <c r="M22" s="204" t="s">
        <v>178</v>
      </c>
      <c r="N22" s="13" t="s">
        <v>173</v>
      </c>
      <c r="O22" s="158"/>
    </row>
    <row r="23" spans="1:15" ht="15.75" thickBot="1" x14ac:dyDescent="0.25">
      <c r="A23" s="195" t="s">
        <v>119</v>
      </c>
      <c r="B23" s="195"/>
      <c r="C23" s="196"/>
      <c r="D23" s="197"/>
      <c r="E23" s="198"/>
      <c r="F23" s="198">
        <f>HEIF_MAIN</f>
        <v>4285000</v>
      </c>
      <c r="G23" s="57"/>
      <c r="H23" s="57"/>
      <c r="J23" s="40"/>
      <c r="K23" s="199"/>
      <c r="L23" s="13"/>
      <c r="M23" s="206" t="s">
        <v>179</v>
      </c>
      <c r="N23" s="13" t="s">
        <v>180</v>
      </c>
      <c r="O23" s="56"/>
    </row>
    <row r="24" spans="1:15" ht="15" customHeight="1" x14ac:dyDescent="0.2">
      <c r="A24" s="157" t="s">
        <v>129</v>
      </c>
      <c r="B24" s="157"/>
      <c r="E24" s="203"/>
      <c r="F24" s="39">
        <f>HEIF_SUPP</f>
        <v>327919</v>
      </c>
      <c r="G24" s="57"/>
      <c r="H24" s="57"/>
      <c r="J24" s="40"/>
      <c r="K24" s="199"/>
      <c r="L24" s="13"/>
      <c r="O24" s="56"/>
    </row>
    <row r="25" spans="1:15" ht="15" customHeight="1" thickBot="1" x14ac:dyDescent="0.3">
      <c r="A25" s="119" t="s">
        <v>130</v>
      </c>
      <c r="B25" s="119"/>
      <c r="C25" s="205"/>
      <c r="D25" s="119"/>
      <c r="E25" s="190"/>
      <c r="F25" s="120">
        <f>HEIF_TOT</f>
        <v>4612919</v>
      </c>
      <c r="J25" s="40"/>
      <c r="K25" s="199"/>
      <c r="L25" s="13"/>
      <c r="O25" s="56"/>
    </row>
    <row r="26" spans="1:15" ht="15" customHeight="1" x14ac:dyDescent="0.25">
      <c r="C26" s="13"/>
      <c r="G26" s="40"/>
      <c r="H26" s="207"/>
    </row>
    <row r="27" spans="1:15" ht="15" customHeight="1" x14ac:dyDescent="0.2">
      <c r="B27" s="208" t="s">
        <v>131</v>
      </c>
      <c r="N27" s="46" t="s">
        <v>181</v>
      </c>
    </row>
    <row r="28" spans="1:15" ht="30.75" customHeight="1" x14ac:dyDescent="0.2">
      <c r="B28" s="284" t="s">
        <v>165</v>
      </c>
      <c r="C28" s="284"/>
      <c r="D28" s="284"/>
      <c r="E28" s="284"/>
      <c r="F28" s="284"/>
      <c r="N28" s="13" t="s">
        <v>182</v>
      </c>
    </row>
    <row r="29" spans="1:15" ht="18.75" customHeight="1" x14ac:dyDescent="0.2">
      <c r="B29" s="257" t="s">
        <v>166</v>
      </c>
      <c r="N29" s="256" t="s">
        <v>183</v>
      </c>
    </row>
    <row r="30" spans="1:15" ht="15" customHeight="1" x14ac:dyDescent="0.2">
      <c r="B30" s="237" t="str">
        <f>IF((AND(($D$18&gt;0),(SUM($D$10:$D$17)=0))),$N$21," ")</f>
        <v xml:space="preserve"> </v>
      </c>
      <c r="C30" s="237"/>
      <c r="D30" s="237"/>
      <c r="E30" s="237"/>
      <c r="F30" s="237"/>
    </row>
    <row r="31" spans="1:15" ht="15" customHeight="1" x14ac:dyDescent="0.2">
      <c r="B31" s="237" t="str">
        <f>IF(UKPRN=10080811,$N$28,(IF( (AND(($E$18&gt;0),(SUM($E$10:$E$17)=0))),$N$22,"")))</f>
        <v/>
      </c>
      <c r="C31" s="237"/>
      <c r="D31" s="237"/>
      <c r="E31" s="237"/>
      <c r="F31" s="237"/>
    </row>
    <row r="32" spans="1:15" ht="15" customHeight="1" x14ac:dyDescent="0.2">
      <c r="B32" s="237" t="str">
        <f>IF(UKPRN=10007780,$N$29,(IF( (AND(($E$18&gt;0),(SUM($E$10:$E$17)=0))),$N$23,"")))</f>
        <v/>
      </c>
      <c r="C32" s="237"/>
      <c r="D32" s="237"/>
      <c r="E32" s="237"/>
      <c r="F32" s="237"/>
      <c r="G32" s="158"/>
      <c r="H32" s="158"/>
    </row>
    <row r="33" spans="4:14" ht="15.75" hidden="1" x14ac:dyDescent="0.25">
      <c r="D33" s="209" t="s">
        <v>149</v>
      </c>
      <c r="E33" s="209" t="s">
        <v>150</v>
      </c>
      <c r="F33" s="209" t="s">
        <v>151</v>
      </c>
      <c r="N33" s="15" t="str">
        <f>IF(UKPRN="10080811",$N$28,(IF( (AND(($E$18&gt;0),(SUM($E$10:$E$17)=0))),$N$22,"")))</f>
        <v/>
      </c>
    </row>
    <row r="34" spans="4:14" ht="15" customHeight="1" x14ac:dyDescent="0.25">
      <c r="N34" s="15"/>
    </row>
  </sheetData>
  <mergeCells count="2">
    <mergeCell ref="A20:C20"/>
    <mergeCell ref="B28:F28"/>
  </mergeCells>
  <pageMargins left="0.98425196850393704" right="0.82677165354330717" top="0.98425196850393704" bottom="0.55118110236220474" header="0.51181102362204722" footer="0.51181102362204722"/>
  <pageSetup paperSize="9" scale="74" orientation="landscape" cellComments="asDisplayed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2"/>
  <sheetViews>
    <sheetView showGridLines="0" zoomScaleNormal="100" workbookViewId="0">
      <selection activeCell="D3" sqref="D3"/>
    </sheetView>
  </sheetViews>
  <sheetFormatPr defaultColWidth="9.140625" defaultRowHeight="15" customHeight="1" x14ac:dyDescent="0.2"/>
  <cols>
    <col min="1" max="1" width="18.85546875" style="13" customWidth="1"/>
    <col min="2" max="2" width="27.42578125" style="13" customWidth="1"/>
    <col min="3" max="3" width="21.85546875" style="13" customWidth="1"/>
    <col min="4" max="4" width="18.42578125" style="27" bestFit="1" customWidth="1"/>
    <col min="5" max="5" width="13.28515625" style="13" customWidth="1"/>
    <col min="6" max="6" width="3.5703125" style="13" customWidth="1"/>
    <col min="7" max="7" width="17.42578125" style="13" customWidth="1"/>
    <col min="8" max="8" width="10.28515625" style="13" customWidth="1"/>
    <col min="9" max="9" width="72" style="13" customWidth="1"/>
    <col min="10" max="10" width="14.28515625" style="13" customWidth="1"/>
    <col min="11" max="11" width="33.5703125" style="13" bestFit="1" customWidth="1"/>
    <col min="12" max="12" width="15.140625" style="13" bestFit="1" customWidth="1"/>
    <col min="13" max="13" width="13.7109375" style="13" bestFit="1" customWidth="1"/>
    <col min="14" max="14" width="12.7109375" style="13" bestFit="1" customWidth="1"/>
    <col min="15" max="15" width="9" style="13" bestFit="1" customWidth="1"/>
    <col min="16" max="16" width="12.42578125" style="13" bestFit="1" customWidth="1"/>
    <col min="17" max="17" width="12.85546875" style="13" bestFit="1" customWidth="1"/>
    <col min="18" max="16384" width="9.140625" style="13"/>
  </cols>
  <sheetData>
    <row r="1" spans="1:14" ht="15" customHeight="1" x14ac:dyDescent="0.2">
      <c r="E1" s="158"/>
      <c r="J1" s="18"/>
    </row>
    <row r="2" spans="1:14" ht="15.75" customHeight="1" x14ac:dyDescent="0.25">
      <c r="A2" s="285" t="s">
        <v>192</v>
      </c>
      <c r="B2" s="285"/>
      <c r="C2" s="285"/>
      <c r="D2" s="263" t="str">
        <f>Table_E!F2</f>
        <v>October 2021</v>
      </c>
      <c r="E2" s="210"/>
      <c r="F2" s="29"/>
    </row>
    <row r="3" spans="1:14" ht="16.5" customHeight="1" x14ac:dyDescent="0.25">
      <c r="B3" s="210"/>
      <c r="C3" s="210"/>
      <c r="D3" s="211"/>
      <c r="E3" s="210"/>
      <c r="F3" s="29"/>
      <c r="G3" s="29"/>
    </row>
    <row r="5" spans="1:14" ht="18.75" customHeight="1" thickBot="1" x14ac:dyDescent="0.3">
      <c r="A5" s="49" t="s">
        <v>136</v>
      </c>
      <c r="B5" s="50"/>
      <c r="C5" s="50"/>
      <c r="D5" s="212"/>
      <c r="E5" s="158"/>
      <c r="F5" s="158"/>
      <c r="G5" s="158"/>
      <c r="I5" s="40"/>
      <c r="J5" s="18"/>
      <c r="K5" s="18"/>
    </row>
    <row r="6" spans="1:14" ht="15" customHeight="1" x14ac:dyDescent="0.2">
      <c r="A6" s="13" t="s">
        <v>119</v>
      </c>
      <c r="B6" s="213"/>
      <c r="C6" s="213"/>
      <c r="D6" s="214">
        <v>220000000</v>
      </c>
      <c r="E6" s="68"/>
      <c r="F6" s="158"/>
      <c r="G6" s="158"/>
      <c r="I6" s="40"/>
      <c r="J6" s="18"/>
      <c r="K6" s="18"/>
    </row>
    <row r="7" spans="1:14" ht="15" customHeight="1" x14ac:dyDescent="0.2">
      <c r="A7" s="44" t="s">
        <v>105</v>
      </c>
      <c r="B7" s="216"/>
      <c r="C7" s="216"/>
      <c r="D7" s="217">
        <v>10000000</v>
      </c>
      <c r="E7" s="158"/>
      <c r="F7" s="158"/>
      <c r="G7" s="158"/>
      <c r="I7" s="40"/>
      <c r="J7" s="18"/>
      <c r="K7" s="18"/>
    </row>
    <row r="8" spans="1:14" ht="15" customHeight="1" thickBot="1" x14ac:dyDescent="0.3">
      <c r="A8" s="49" t="s">
        <v>136</v>
      </c>
      <c r="B8" s="50"/>
      <c r="C8" s="50"/>
      <c r="D8" s="218">
        <f>D6+D7</f>
        <v>230000000</v>
      </c>
      <c r="E8" s="57"/>
      <c r="F8" s="57"/>
      <c r="G8" s="57"/>
      <c r="I8" s="40"/>
      <c r="J8" s="18"/>
      <c r="K8" s="18"/>
    </row>
    <row r="9" spans="1:14" ht="15" customHeight="1" x14ac:dyDescent="0.2">
      <c r="E9" s="57"/>
      <c r="F9" s="57"/>
      <c r="G9" s="57"/>
      <c r="I9" s="40"/>
      <c r="J9" s="18"/>
      <c r="K9" s="18"/>
    </row>
    <row r="10" spans="1:14" ht="15" customHeight="1" x14ac:dyDescent="0.2">
      <c r="A10" s="158"/>
      <c r="B10" s="158"/>
      <c r="C10" s="158"/>
      <c r="D10" s="215"/>
      <c r="E10" s="57"/>
      <c r="F10" s="57"/>
      <c r="G10" s="57"/>
      <c r="I10" s="40"/>
      <c r="J10" s="18"/>
      <c r="K10" s="18"/>
    </row>
    <row r="11" spans="1:14" ht="15" customHeight="1" thickBot="1" x14ac:dyDescent="0.3">
      <c r="A11" s="160" t="s">
        <v>132</v>
      </c>
      <c r="B11" s="50"/>
      <c r="C11" s="219"/>
      <c r="D11" s="220"/>
      <c r="E11" s="121"/>
      <c r="F11" s="121"/>
      <c r="G11" s="57"/>
      <c r="H11" s="115"/>
      <c r="I11" s="40"/>
      <c r="J11" s="18"/>
      <c r="K11" s="18"/>
    </row>
    <row r="12" spans="1:14" ht="15" customHeight="1" x14ac:dyDescent="0.2">
      <c r="A12" s="58" t="s">
        <v>119</v>
      </c>
      <c r="B12" s="165"/>
      <c r="C12" s="165" t="s">
        <v>133</v>
      </c>
      <c r="D12" s="212">
        <v>250000</v>
      </c>
      <c r="E12" s="158"/>
      <c r="F12" s="158"/>
      <c r="G12" s="158"/>
      <c r="I12" s="40"/>
      <c r="J12" s="18"/>
      <c r="K12" s="18"/>
    </row>
    <row r="13" spans="1:14" ht="15" customHeight="1" x14ac:dyDescent="0.2">
      <c r="A13" s="58"/>
      <c r="B13" s="221"/>
      <c r="C13" s="222" t="s">
        <v>134</v>
      </c>
      <c r="D13" s="223">
        <v>4285000</v>
      </c>
      <c r="E13" s="158"/>
      <c r="F13" s="158"/>
      <c r="G13" s="158"/>
      <c r="I13" s="18"/>
      <c r="J13" s="40"/>
      <c r="K13" s="18"/>
    </row>
    <row r="14" spans="1:14" x14ac:dyDescent="0.2">
      <c r="A14" s="224" t="s">
        <v>135</v>
      </c>
      <c r="B14" s="225"/>
      <c r="C14" s="226" t="s">
        <v>160</v>
      </c>
      <c r="D14" s="227">
        <v>0.1</v>
      </c>
      <c r="E14" s="68"/>
      <c r="F14" s="158"/>
      <c r="G14" s="158"/>
      <c r="I14" s="40"/>
      <c r="J14" s="18"/>
      <c r="K14" s="18"/>
      <c r="N14" s="158"/>
    </row>
    <row r="15" spans="1:14" x14ac:dyDescent="0.2">
      <c r="A15" s="228"/>
      <c r="B15" s="229"/>
      <c r="C15" s="230" t="s">
        <v>161</v>
      </c>
      <c r="D15" s="231">
        <v>-0.1</v>
      </c>
      <c r="E15" s="68"/>
      <c r="F15" s="158"/>
      <c r="G15" s="158"/>
      <c r="I15" s="40"/>
      <c r="J15" s="18"/>
      <c r="K15" s="18"/>
      <c r="N15" s="158"/>
    </row>
    <row r="16" spans="1:14" x14ac:dyDescent="0.2">
      <c r="A16" s="58" t="s">
        <v>105</v>
      </c>
      <c r="B16" s="165"/>
      <c r="C16" s="165" t="s">
        <v>157</v>
      </c>
      <c r="D16" s="212">
        <v>200000</v>
      </c>
      <c r="E16" s="68"/>
      <c r="F16" s="158"/>
      <c r="G16" s="158"/>
      <c r="I16" s="18"/>
      <c r="J16" s="18"/>
      <c r="K16" s="18"/>
    </row>
    <row r="17" spans="1:11" ht="15" customHeight="1" thickBot="1" x14ac:dyDescent="0.25">
      <c r="A17" s="232"/>
      <c r="B17" s="233"/>
      <c r="C17" s="234" t="s">
        <v>134</v>
      </c>
      <c r="D17" s="235">
        <v>500000</v>
      </c>
      <c r="E17" s="158"/>
      <c r="F17" s="158"/>
      <c r="G17" s="158"/>
      <c r="I17" s="18"/>
      <c r="J17" s="18"/>
      <c r="K17" s="18"/>
    </row>
    <row r="18" spans="1:11" ht="36.75" customHeight="1" x14ac:dyDescent="0.2">
      <c r="E18" s="57"/>
      <c r="F18" s="57"/>
      <c r="G18" s="57"/>
      <c r="I18" s="18"/>
      <c r="J18" s="18"/>
      <c r="K18" s="18"/>
    </row>
    <row r="19" spans="1:11" ht="15" customHeight="1" x14ac:dyDescent="0.25">
      <c r="E19" s="121"/>
      <c r="F19" s="57"/>
      <c r="G19" s="57"/>
      <c r="I19" s="40"/>
    </row>
    <row r="20" spans="1:11" ht="15" customHeight="1" x14ac:dyDescent="0.2">
      <c r="E20" s="57"/>
      <c r="F20" s="57"/>
      <c r="G20" s="57"/>
      <c r="I20" s="40"/>
    </row>
    <row r="21" spans="1:11" ht="15" hidden="1" customHeight="1" x14ac:dyDescent="0.2">
      <c r="E21" s="118"/>
      <c r="F21" s="118"/>
      <c r="G21" s="118"/>
      <c r="I21" s="40"/>
    </row>
    <row r="22" spans="1:11" ht="15" customHeight="1" x14ac:dyDescent="0.25">
      <c r="E22" s="121"/>
      <c r="F22" s="121"/>
      <c r="G22" s="57"/>
      <c r="I22" s="40"/>
    </row>
    <row r="23" spans="1:11" ht="15" customHeight="1" x14ac:dyDescent="0.2">
      <c r="E23" s="158"/>
    </row>
    <row r="24" spans="1:11" ht="15" customHeight="1" x14ac:dyDescent="0.2">
      <c r="F24" s="40"/>
      <c r="G24" s="40"/>
    </row>
    <row r="30" spans="1:11" ht="15" customHeight="1" x14ac:dyDescent="0.2">
      <c r="C30" s="158"/>
    </row>
    <row r="31" spans="1:11" ht="15" customHeight="1" x14ac:dyDescent="0.2">
      <c r="C31" s="158"/>
      <c r="E31" s="40"/>
    </row>
    <row r="32" spans="1:11" ht="15" customHeight="1" x14ac:dyDescent="0.2">
      <c r="C32" s="158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41</vt:i4>
      </vt:variant>
    </vt:vector>
  </HeadingPairs>
  <TitlesOfParts>
    <vt:vector size="48" baseType="lpstr">
      <vt:lpstr>Information</vt:lpstr>
      <vt:lpstr>Table_A</vt:lpstr>
      <vt:lpstr>Table_B</vt:lpstr>
      <vt:lpstr>Table_C</vt:lpstr>
      <vt:lpstr>Table_D</vt:lpstr>
      <vt:lpstr>Table_E</vt:lpstr>
      <vt:lpstr>Table_F </vt:lpstr>
      <vt:lpstr>A_datacols1</vt:lpstr>
      <vt:lpstr>A_rowtags2</vt:lpstr>
      <vt:lpstr>A_rowtags3</vt:lpstr>
      <vt:lpstr>A_rowtags4</vt:lpstr>
      <vt:lpstr>A_rowtags5</vt:lpstr>
      <vt:lpstr>A_rowtags6</vt:lpstr>
      <vt:lpstr>A_rowtags7</vt:lpstr>
      <vt:lpstr>A_rowtags8</vt:lpstr>
      <vt:lpstr>A_rowvar</vt:lpstr>
      <vt:lpstr>B_datacols</vt:lpstr>
      <vt:lpstr>C_datacols</vt:lpstr>
      <vt:lpstr>C_rowtags1</vt:lpstr>
      <vt:lpstr>C_rowtags2</vt:lpstr>
      <vt:lpstr>C_rowvar</vt:lpstr>
      <vt:lpstr>D_datacols</vt:lpstr>
      <vt:lpstr>Date</vt:lpstr>
      <vt:lpstr>E_datacols</vt:lpstr>
      <vt:lpstr>E_rowtags1</vt:lpstr>
      <vt:lpstr>E_rowvar</vt:lpstr>
      <vt:lpstr>Fund_Income</vt:lpstr>
      <vt:lpstr>HEIF_MAIN</vt:lpstr>
      <vt:lpstr>HEIF_SUPP</vt:lpstr>
      <vt:lpstr>HEIF_TOT</vt:lpstr>
      <vt:lpstr>Inf_hiderows</vt:lpstr>
      <vt:lpstr>Inf_hiderows1</vt:lpstr>
      <vt:lpstr>Inf_hiderows3</vt:lpstr>
      <vt:lpstr>INSTNAME</vt:lpstr>
      <vt:lpstr>KE_MAINdis</vt:lpstr>
      <vt:lpstr>KE_SUPP</vt:lpstr>
      <vt:lpstr>KE_TOT</vt:lpstr>
      <vt:lpstr>Information!Print_Area</vt:lpstr>
      <vt:lpstr>Table_A!Print_Area</vt:lpstr>
      <vt:lpstr>Table_B!Print_Area</vt:lpstr>
      <vt:lpstr>Table_C!Print_Area</vt:lpstr>
      <vt:lpstr>Table_D!Print_Area</vt:lpstr>
      <vt:lpstr>Table_E!Print_Area</vt:lpstr>
      <vt:lpstr>'Table_F '!Print_Area</vt:lpstr>
      <vt:lpstr>Table_B!Print_Titles</vt:lpstr>
      <vt:lpstr>Table_D!Print_Titles</vt:lpstr>
      <vt:lpstr>QR_TOT</vt:lpstr>
      <vt:lpstr>UKPRN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Cowley [7457]</dc:creator>
  <cp:lastModifiedBy>RE - Seb Turner</cp:lastModifiedBy>
  <cp:lastPrinted>2020-08-24T12:50:26Z</cp:lastPrinted>
  <dcterms:created xsi:type="dcterms:W3CDTF">1998-01-04T14:28:05Z</dcterms:created>
  <dcterms:modified xsi:type="dcterms:W3CDTF">2021-10-04T13:25:01Z</dcterms:modified>
</cp:coreProperties>
</file>