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mc:AlternateContent xmlns:mc="http://schemas.openxmlformats.org/markup-compatibility/2006">
    <mc:Choice Requires="x15">
      <x15ac:absPath xmlns:x15ac="http://schemas.microsoft.com/office/spreadsheetml/2010/11/ac" url="https://ukri-my.sharepoint.com/personal/martin_french_ukri_org/Documents/Documents/"/>
    </mc:Choice>
  </mc:AlternateContent>
  <xr:revisionPtr revIDLastSave="12" documentId="8_{0EB5EB0E-1133-4CA2-8B1D-EA478AB46F22}" xr6:coauthVersionLast="46" xr6:coauthVersionMax="47" xr10:uidLastSave="{624FB272-7B13-465D-BA50-152B56F38DEE}"/>
  <bookViews>
    <workbookView xWindow="-120" yWindow="-120" windowWidth="29040" windowHeight="15840" xr2:uid="{00000000-000D-0000-FFFF-FFFF00000000}"/>
  </bookViews>
  <sheets>
    <sheet name="Application details" sheetId="10" r:id="rId1"/>
    <sheet name="Host details" sheetId="11" r:id="rId2"/>
    <sheet name="Applicant salary costs" sheetId="5" r:id="rId3"/>
    <sheet name="Staff salary costs" sheetId="2" r:id="rId4"/>
    <sheet name="Overheads" sheetId="3" r:id="rId5"/>
    <sheet name="Materials costs" sheetId="4" r:id="rId6"/>
    <sheet name="Capital usage costs" sheetId="6" r:id="rId7"/>
    <sheet name="Sub-contracting costs" sheetId="7" r:id="rId8"/>
    <sheet name="Travel and subsistence costs" sheetId="8" r:id="rId9"/>
    <sheet name="Other costs" sheetId="9" r:id="rId10"/>
    <sheet name="Collaborator costs" sheetId="13" r:id="rId11"/>
    <sheet name="Summary of costs" sheetId="12" r:id="rId1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9" i="3" l="1"/>
  <c r="F25" i="5" l="1"/>
  <c r="J9" i="12"/>
  <c r="I9" i="12"/>
  <c r="H9" i="12"/>
  <c r="G9" i="12"/>
  <c r="F9" i="12"/>
  <c r="E9" i="12"/>
  <c r="D9" i="12"/>
  <c r="C9" i="12"/>
  <c r="C33" i="5"/>
  <c r="B9" i="12" s="1"/>
  <c r="F27" i="5" l="1"/>
  <c r="F26" i="5"/>
  <c r="F24" i="5"/>
  <c r="F33" i="5" l="1"/>
  <c r="D33" i="5" s="1"/>
  <c r="C29" i="12" s="1"/>
  <c r="F16" i="13"/>
  <c r="F17" i="13"/>
  <c r="F18" i="13"/>
  <c r="F19" i="13"/>
  <c r="F20" i="13"/>
  <c r="F21" i="13"/>
  <c r="F22" i="13"/>
  <c r="F23" i="13"/>
  <c r="F24" i="13"/>
  <c r="F25" i="13"/>
  <c r="F26" i="13"/>
  <c r="F27" i="13"/>
  <c r="F28" i="13"/>
  <c r="F29" i="13"/>
  <c r="F15" i="13"/>
  <c r="K23" i="12"/>
  <c r="E25" i="10"/>
  <c r="G25" i="13"/>
  <c r="G26" i="13"/>
  <c r="G27" i="13"/>
  <c r="G28" i="13"/>
  <c r="G29" i="13"/>
  <c r="G16" i="13"/>
  <c r="G17" i="13"/>
  <c r="G18" i="13"/>
  <c r="G19" i="13"/>
  <c r="G20" i="13"/>
  <c r="G21" i="13"/>
  <c r="G22" i="13"/>
  <c r="G23" i="13"/>
  <c r="G24" i="13"/>
  <c r="G15" i="13"/>
  <c r="E27" i="8"/>
  <c r="H13" i="6"/>
  <c r="H12" i="6"/>
  <c r="G31" i="13" l="1"/>
  <c r="B23" i="12" s="1"/>
  <c r="E23" i="8"/>
  <c r="E24" i="8"/>
  <c r="E25" i="8"/>
  <c r="E27" i="7"/>
  <c r="B14" i="12" s="1"/>
  <c r="H21" i="6"/>
  <c r="H22" i="6"/>
  <c r="H23" i="6"/>
  <c r="E20" i="4"/>
  <c r="E21" i="4"/>
  <c r="E22" i="4"/>
  <c r="E23" i="4"/>
  <c r="E24" i="4"/>
  <c r="E25" i="4"/>
  <c r="E26" i="4"/>
  <c r="E27" i="4"/>
  <c r="E28" i="4"/>
  <c r="E29" i="4"/>
  <c r="E30" i="4"/>
  <c r="E31" i="4"/>
  <c r="E32" i="4"/>
  <c r="E33" i="4"/>
  <c r="E34" i="4"/>
  <c r="E35" i="4"/>
  <c r="E36" i="4"/>
  <c r="E37" i="4"/>
  <c r="B27" i="9"/>
  <c r="B16" i="12" s="1"/>
  <c r="E18" i="12"/>
  <c r="F18" i="12"/>
  <c r="J18" i="12"/>
  <c r="I18" i="12"/>
  <c r="H18" i="12"/>
  <c r="G18" i="12"/>
  <c r="D18" i="12"/>
  <c r="C18" i="12"/>
  <c r="L23" i="12" l="1"/>
  <c r="E12" i="4"/>
  <c r="E13" i="4"/>
  <c r="E14" i="4"/>
  <c r="F11" i="2" l="1"/>
  <c r="F12" i="2"/>
  <c r="F30" i="2" s="1"/>
  <c r="F13" i="2"/>
  <c r="F14" i="2"/>
  <c r="F15" i="2"/>
  <c r="F16" i="2"/>
  <c r="F17" i="2"/>
  <c r="F18" i="2"/>
  <c r="F19" i="2"/>
  <c r="F20" i="2"/>
  <c r="F21" i="2"/>
  <c r="F22" i="2"/>
  <c r="F23" i="2"/>
  <c r="F24" i="2"/>
  <c r="F25" i="2"/>
  <c r="F26" i="2"/>
  <c r="F27" i="2"/>
  <c r="F28" i="2"/>
  <c r="F10" i="2"/>
  <c r="B11" i="12" l="1"/>
  <c r="B10" i="12"/>
  <c r="E13" i="8" l="1"/>
  <c r="E14" i="8"/>
  <c r="E15" i="8"/>
  <c r="E16" i="8"/>
  <c r="E17" i="8"/>
  <c r="E18" i="8"/>
  <c r="E19" i="8"/>
  <c r="E20" i="8"/>
  <c r="E21" i="8"/>
  <c r="E22" i="8"/>
  <c r="E26" i="8"/>
  <c r="E28" i="8"/>
  <c r="K10" i="12"/>
  <c r="L10" i="12" s="1"/>
  <c r="K11" i="12"/>
  <c r="K12" i="12"/>
  <c r="K13" i="12"/>
  <c r="K14" i="12"/>
  <c r="L14" i="12" s="1"/>
  <c r="K15" i="12"/>
  <c r="K16" i="12"/>
  <c r="L16" i="12" s="1"/>
  <c r="K9" i="12"/>
  <c r="H10" i="6"/>
  <c r="H11" i="6"/>
  <c r="H15" i="6"/>
  <c r="H16" i="6"/>
  <c r="H17" i="6"/>
  <c r="H18" i="6"/>
  <c r="H19" i="6"/>
  <c r="H20" i="6"/>
  <c r="H24" i="6"/>
  <c r="H25" i="6"/>
  <c r="H26" i="6"/>
  <c r="H14" i="6"/>
  <c r="L9" i="12" l="1"/>
  <c r="K18" i="12"/>
  <c r="H28" i="6"/>
  <c r="B13" i="12" s="1"/>
  <c r="L13" i="12" s="1"/>
  <c r="E12" i="8"/>
  <c r="E40" i="4"/>
  <c r="E41" i="4"/>
  <c r="E42" i="4"/>
  <c r="E43" i="4"/>
  <c r="E11" i="5"/>
  <c r="E39" i="4"/>
  <c r="E38" i="4"/>
  <c r="E19" i="4"/>
  <c r="E18" i="4"/>
  <c r="E17" i="4"/>
  <c r="E16" i="4"/>
  <c r="E15" i="4"/>
  <c r="E45" i="4" s="1"/>
  <c r="B12" i="12" s="1"/>
  <c r="L12" i="12" l="1"/>
  <c r="E30" i="8"/>
  <c r="B15" i="12" s="1"/>
  <c r="B18" i="12" s="1"/>
  <c r="E30" i="10" s="1"/>
  <c r="C31" i="12" l="1"/>
  <c r="C27" i="12"/>
  <c r="L15" i="12"/>
  <c r="L11" i="12"/>
  <c r="L18" i="12" l="1"/>
  <c r="B30" i="10" l="1"/>
  <c r="C30"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Gabrielle Newson</author>
  </authors>
  <commentList>
    <comment ref="A29" authorId="0" shapeId="0" xr:uid="{00000000-0006-0000-0000-000001000000}">
      <text>
        <r>
          <rPr>
            <sz val="9"/>
            <color indexed="81"/>
            <rFont val="Tahoma"/>
            <family val="2"/>
          </rPr>
          <t>Please enter the full legal name of the host organisation, as it is registered on Companies House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Gabrielle Newson</author>
  </authors>
  <commentList>
    <comment ref="A19" authorId="0" shapeId="0" xr:uid="{00000000-0006-0000-0100-000001000000}">
      <text>
        <r>
          <rPr>
            <sz val="9"/>
            <color indexed="81"/>
            <rFont val="Tahoma"/>
            <family val="2"/>
          </rPr>
          <t>The definition of micro, small and medium-sized enterprises (SME) is set out in the European Commission Recommendation of 6 May 2003.
A large business in this context means any enterprise which is not an SME.</t>
        </r>
      </text>
    </comment>
    <comment ref="A21" authorId="0" shapeId="0" xr:uid="{00000000-0006-0000-0100-000002000000}">
      <text>
        <r>
          <rPr>
            <sz val="9"/>
            <color indexed="81"/>
            <rFont val="Tahoma"/>
            <family val="2"/>
          </rPr>
          <t>If you are a  newly estabilished company, enter your forecast turnover for the 12 months ending with your next financial year end.</t>
        </r>
      </text>
    </comment>
    <comment ref="A28" authorId="0" shapeId="0" xr:uid="{00000000-0006-0000-0100-000003000000}">
      <text>
        <r>
          <rPr>
            <sz val="9"/>
            <color indexed="81"/>
            <rFont val="Tahoma"/>
            <family val="2"/>
          </rPr>
          <t xml:space="preserve">Standard Industry Classification (SIC) codes help provide a description of the company's nature of business.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Gabrielle Newson</author>
  </authors>
  <commentList>
    <comment ref="C23" authorId="0" shapeId="0" xr:uid="{00000000-0006-0000-0200-000001000000}">
      <text>
        <r>
          <rPr>
            <sz val="9"/>
            <color indexed="81"/>
            <rFont val="Tahoma"/>
            <family val="2"/>
          </rPr>
          <t xml:space="preserve">Please enter the salary and package cost for employing the applicant (fellow) to work on this fellowship, including National Insurance costs.
You may only cost the salary for the time the applicant will spend working on the fellowship. 
For example, if the applicant will be undertaking the fellowship on a 'reduced hours' basis and spending 75% of their working time on the fellowship, only 75% of their annual salary and package costs can be requested. Please enter the figure you wish to request for the salary of the applicant each year into the table. 
</t>
        </r>
      </text>
    </comment>
    <comment ref="D23" authorId="0" shapeId="0" xr:uid="{00000000-0006-0000-0200-000002000000}">
      <text>
        <r>
          <rPr>
            <sz val="9"/>
            <color indexed="81"/>
            <rFont val="Tahoma"/>
            <family val="2"/>
          </rPr>
          <t>These percentages are assuming the fellowship is not pro-rated for part time working. 
Please adjust the percentages if the fellowship is to be pro-rated.
For more information, please see page 17 of the Guidance for Applicants: https://www.ukri.org/files/funding/flf-guidance-for-applicants-pdf/</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Gabrielle Newson</author>
  </authors>
  <commentList>
    <comment ref="C9" authorId="0" shapeId="0" xr:uid="{00000000-0006-0000-0600-000001000000}">
      <text>
        <r>
          <rPr>
            <sz val="9"/>
            <color indexed="81"/>
            <rFont val="Tahoma"/>
            <family val="2"/>
          </rPr>
          <t>Enter the period in months over which this asset will be depreciated</t>
        </r>
      </text>
    </comment>
    <comment ref="E9" authorId="0" shapeId="0" xr:uid="{00000000-0006-0000-0600-000002000000}">
      <text>
        <r>
          <rPr>
            <sz val="9"/>
            <color indexed="81"/>
            <rFont val="Tahoma"/>
            <family val="2"/>
          </rPr>
          <t xml:space="preserve">For new equipment, please enter estimated purchase price less VAT.
For existing equipment, please estimate net book value. </t>
        </r>
      </text>
    </comment>
    <comment ref="G9" authorId="0" shapeId="0" xr:uid="{00000000-0006-0000-0600-000003000000}">
      <text>
        <r>
          <rPr>
            <sz val="9"/>
            <color indexed="81"/>
            <rFont val="Tahoma"/>
            <family val="2"/>
          </rPr>
          <t xml:space="preserve">Please estimate the proportion of the items use on this fellowship. 
For example, if an item has a life of 800 hours, and is used for 600 hours on this fellowship, it is used at 75% utilisation.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Gabrielle Newson</author>
  </authors>
  <commentList>
    <comment ref="D11" authorId="0" shapeId="0" xr:uid="{00000000-0006-0000-0700-000001000000}">
      <text>
        <r>
          <rPr>
            <sz val="9"/>
            <color indexed="81"/>
            <rFont val="Tahoma"/>
            <family val="2"/>
          </rPr>
          <t>If sub-contractors are outside the UK, please justify in your application why this is necessary, and why a UK alternative is not suitable.</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Gabrielle Newson</author>
  </authors>
  <commentList>
    <comment ref="A11" authorId="0" shapeId="0" xr:uid="{00000000-0006-0000-0900-000001000000}">
      <text>
        <r>
          <rPr>
            <sz val="9"/>
            <color indexed="81"/>
            <rFont val="Tahoma"/>
            <family val="2"/>
          </rPr>
          <t xml:space="preserve">Where costs require fuller justification, please include this in the main application.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Gabrielle Newson</author>
  </authors>
  <commentList>
    <comment ref="A14" authorId="0" shapeId="0" xr:uid="{00000000-0006-0000-0A00-000001000000}">
      <text>
        <r>
          <rPr>
            <sz val="9"/>
            <color indexed="81"/>
            <rFont val="Tahoma"/>
            <family val="2"/>
          </rPr>
          <t>For example, collaborator or co-investigator</t>
        </r>
      </text>
    </comment>
    <comment ref="E14" authorId="0" shapeId="0" xr:uid="{00000000-0006-0000-0A00-000002000000}">
      <text>
        <r>
          <rPr>
            <sz val="11"/>
            <color theme="1"/>
            <rFont val="Calibri"/>
            <family val="2"/>
          </rPr>
          <t>The percentage of total costs that a collaborating organisation can receive depends on if Subsidy Control rules apply. If Subsidy Control applies, the funds should be requested based on the nature of the research/ innovation AND the size of the business.
See FLF Subsidy Control guidance for more information:
If an organisation is a university, higher education institution (HEI) or research and technology organisation (RTO) costs should be requested at 80% full Economic Costs (fEC).</t>
        </r>
      </text>
    </comment>
  </commentList>
</comments>
</file>

<file path=xl/sharedStrings.xml><?xml version="1.0" encoding="utf-8"?>
<sst xmlns="http://schemas.openxmlformats.org/spreadsheetml/2006/main" count="221" uniqueCount="175">
  <si>
    <t>UK Research and Innovation Future Leaders Fellowships Finance Form</t>
  </si>
  <si>
    <t>Form ref.: 2022 v4 CAT</t>
  </si>
  <si>
    <t>Page 1 of 12</t>
  </si>
  <si>
    <t>Once complete, you must save this finance form as a PDF and submit it as an attachment with the rest of your application. When saving as a PDF, please make sure to save all 12 pages.</t>
  </si>
  <si>
    <t>When choosing attachment type in Je-S, please select 'Letter of Support'.</t>
  </si>
  <si>
    <t>All costs requested must be included within this form. Please only complete the relevant tabs for the costs being requested, and do not duplicate costs.</t>
  </si>
  <si>
    <t xml:space="preserve">By submitting this form, you are confirming that the costs in this form are all eligible to receive public funding. </t>
  </si>
  <si>
    <t>You acknowledge that any costs deemed by UK Research and Innovation as ineligible will not be funded.</t>
  </si>
  <si>
    <t xml:space="preserve">Application details </t>
  </si>
  <si>
    <t xml:space="preserve">Name of main applicant (fellow): </t>
  </si>
  <si>
    <t>Title of fellowship:</t>
  </si>
  <si>
    <t xml:space="preserve">Length of fellowship (years): </t>
  </si>
  <si>
    <t>Primary research &amp; development category:</t>
  </si>
  <si>
    <t>Please select</t>
  </si>
  <si>
    <t xml:space="preserve">Percentage of fellowship:   </t>
  </si>
  <si>
    <t>Secondary research &amp; development category:</t>
  </si>
  <si>
    <t>Tertiary research &amp; development category:</t>
  </si>
  <si>
    <t xml:space="preserve">Total:   </t>
  </si>
  <si>
    <t>Summary of costs</t>
  </si>
  <si>
    <t>Funding sought from UKRI (£)</t>
  </si>
  <si>
    <t xml:space="preserve">Total fellowship costs (£) </t>
  </si>
  <si>
    <t>Page 2 of 12</t>
  </si>
  <si>
    <t>Address:</t>
  </si>
  <si>
    <t>Line 1</t>
  </si>
  <si>
    <t>Line 2</t>
  </si>
  <si>
    <t>Town/City</t>
  </si>
  <si>
    <t>Postcode</t>
  </si>
  <si>
    <t>County</t>
  </si>
  <si>
    <t>Country</t>
  </si>
  <si>
    <t>Main business activities:</t>
  </si>
  <si>
    <t>Organisation type:</t>
  </si>
  <si>
    <t>Organisation status:</t>
  </si>
  <si>
    <t>Size of organisation:</t>
  </si>
  <si>
    <t>European Commission Recommendation</t>
  </si>
  <si>
    <t>Companies House company number:</t>
  </si>
  <si>
    <t>Turnover:</t>
  </si>
  <si>
    <t>VAT number:</t>
  </si>
  <si>
    <t>Place of incorporation:</t>
  </si>
  <si>
    <t>Number of staff:</t>
  </si>
  <si>
    <t>Expected increase in staff during lifetime of fellowship:</t>
  </si>
  <si>
    <t>Year used for turnover and staff:</t>
  </si>
  <si>
    <t>Financial year end (month):</t>
  </si>
  <si>
    <t>SIC code:</t>
  </si>
  <si>
    <t xml:space="preserve"> See list of SIC codes here</t>
  </si>
  <si>
    <t>Ultimate holding organisation details</t>
  </si>
  <si>
    <t>Geographic location of the fellowship</t>
  </si>
  <si>
    <t>Will the majority of the work on this fellowship be carried out in the UK?</t>
  </si>
  <si>
    <t>Please enter the postcode where the majority of the work on this fellowship</t>
  </si>
  <si>
    <t>will take place, if different from the postcode given above:</t>
  </si>
  <si>
    <t>Page 3 of 12</t>
  </si>
  <si>
    <t>Applicant (fellow) salary costs</t>
  </si>
  <si>
    <t>Full time working days per year (52 weeks x 5 days)</t>
  </si>
  <si>
    <t>days</t>
  </si>
  <si>
    <t>Bank holidays per year</t>
  </si>
  <si>
    <t>Annual leave entitlement per year</t>
  </si>
  <si>
    <t>Working days per year</t>
  </si>
  <si>
    <t>Will the applicant be working part time (to combine working with personal responsibilities)?</t>
  </si>
  <si>
    <t>If yes, what percentage of full time equivalent will they be working? (min. 50%)</t>
  </si>
  <si>
    <t>Will the fellowship be held on a 'reduced hours' basis (to combine with business as usual activities)?</t>
  </si>
  <si>
    <t>If yes, what percentage of the applicant's time will be spent on the fellowship? (min. 60%)</t>
  </si>
  <si>
    <t>Please list the salary costs of the applicant for each year of the fellowship, including any salary increments, superannuation etc. in the table below.</t>
  </si>
  <si>
    <t>You should only cost the salary for the time the applicant will be working on the fellowship.</t>
  </si>
  <si>
    <t>Please only complete the rows (number of years) that are relevent to this fellowship. If the fellowship will be held on a part time basis it may be pro-rated, for example for 8 years at 50% full time. Please note that this option does not apply to 'reduced hours' fellowships.</t>
  </si>
  <si>
    <t>Fellowship year</t>
  </si>
  <si>
    <t>Applicant salary costs per fellowship year (£)</t>
  </si>
  <si>
    <t>UKRI contribution</t>
  </si>
  <si>
    <t xml:space="preserve">Total salary costs of applicant </t>
  </si>
  <si>
    <t>Page 4 of 12</t>
  </si>
  <si>
    <t>Staff salary costs</t>
  </si>
  <si>
    <t>Are you requesting staff salary costs as part of this fellowship, in addition to the applicant's salary?</t>
  </si>
  <si>
    <t>Role in fellowship</t>
  </si>
  <si>
    <t>Name (if known)</t>
  </si>
  <si>
    <t>Basic starting salary (£ per year)</t>
  </si>
  <si>
    <t>Total value of superannuation, pay increments and other costs (£)</t>
  </si>
  <si>
    <t>Time to be spent on fellowship (months)</t>
  </si>
  <si>
    <t>Total cost (£)</t>
  </si>
  <si>
    <t xml:space="preserve">Total staff salary costs  </t>
  </si>
  <si>
    <t>Page 5 of 12</t>
  </si>
  <si>
    <t>Overheads</t>
  </si>
  <si>
    <t>Are you requesting overhead costs as part of this fellowship?</t>
  </si>
  <si>
    <t>Where overheads are requested, they are calculated automatically at 20% of salary costs</t>
  </si>
  <si>
    <t xml:space="preserve">Total overheads  </t>
  </si>
  <si>
    <t>Page 6 of 12</t>
  </si>
  <si>
    <t>Materials costs</t>
  </si>
  <si>
    <t>Are you requesting material costs as part of this fellowship?</t>
  </si>
  <si>
    <t>If yes, provide a breakdown of the materials you expect to use during the fellowship in the table below:</t>
  </si>
  <si>
    <t>If a supplier is also a Collaborator, Project Partner or other associated organisation, items must be listed at cost price.</t>
  </si>
  <si>
    <t>Item</t>
  </si>
  <si>
    <t>Quantity</t>
  </si>
  <si>
    <t>Cost per item (£)</t>
  </si>
  <si>
    <t>Total materials costs</t>
  </si>
  <si>
    <t>Page 7 of 12</t>
  </si>
  <si>
    <t>Capital usage costs</t>
  </si>
  <si>
    <t>Are you requesting capital usage costs as part of this fellowship?</t>
  </si>
  <si>
    <t>Please provide a breakdown of the items you expect to use during the fellowship in the table below:</t>
  </si>
  <si>
    <t xml:space="preserve"> Description of item</t>
  </si>
  <si>
    <t>New purchase or existing item?</t>
  </si>
  <si>
    <t>Depreciation period per organisation policy (months)</t>
  </si>
  <si>
    <t>Original purchase price (£)</t>
  </si>
  <si>
    <t>Net book value of existing item at start of fellowship (£)</t>
  </si>
  <si>
    <t>Residual value at end of period of use within fellowship (£)</t>
  </si>
  <si>
    <t>Utilisation (%)</t>
  </si>
  <si>
    <t xml:space="preserve">Total capital equipment usage costs  </t>
  </si>
  <si>
    <t>Page 8 of 12</t>
  </si>
  <si>
    <t>Sub-contracting costs</t>
  </si>
  <si>
    <t>Are you requesting sub-contracting costs as part of this fellowship?</t>
  </si>
  <si>
    <t xml:space="preserve">Any sub-contracting services supplied by Collaborators, Project Partners or associated organisations must be charged at cost. </t>
  </si>
  <si>
    <t>If yes, provide details of any sub-contracted work that you expect to occur during this fellowship in the table below:</t>
  </si>
  <si>
    <t xml:space="preserve">Organisation that sub-contract will be made to </t>
  </si>
  <si>
    <t xml:space="preserve">Companies House company number (if applicable/ known) </t>
  </si>
  <si>
    <t>Relationship with the sub-contractor</t>
  </si>
  <si>
    <t>Country where sub-contracted work will be carried out</t>
  </si>
  <si>
    <t>Page 9 of 12</t>
  </si>
  <si>
    <t>Travel and subsistence costs</t>
  </si>
  <si>
    <t>Are you requesting travel and subsistence costs as part of this fellowship?</t>
  </si>
  <si>
    <t>If yes, please complete the table below:</t>
  </si>
  <si>
    <t>Travel and subsistence costs can only be claimed for individuals working directly on the fellowship. Economy travel must be used at all times.</t>
  </si>
  <si>
    <t>Purpose of journey or description of subsistence costs</t>
  </si>
  <si>
    <t>Number of individuals</t>
  </si>
  <si>
    <t>Number of times</t>
  </si>
  <si>
    <t>Cost per person per time</t>
  </si>
  <si>
    <t xml:space="preserve">Total travel and subsistence costs  </t>
  </si>
  <si>
    <t>Page 10 of 12</t>
  </si>
  <si>
    <t>Other costs</t>
  </si>
  <si>
    <t>Are you requesting any other costs (including training costs) not yet included in this form as part of this fellowship?</t>
  </si>
  <si>
    <t>If yes, please list all other costs not yet included in the table below:</t>
  </si>
  <si>
    <t>Please note that contingencies, legal fees, audit fees, and accountancy fees are ineligible and should not be included.</t>
  </si>
  <si>
    <t>Description and justification of cost</t>
  </si>
  <si>
    <t>Cost (£)</t>
  </si>
  <si>
    <t xml:space="preserve">Total other costs  </t>
  </si>
  <si>
    <t>Page 11 of 12</t>
  </si>
  <si>
    <t>Collaborator and Co-Investigator costs</t>
  </si>
  <si>
    <t>Are you requesting any costs for Collaborators and/or Co-Investigators as part of this fellowship?</t>
  </si>
  <si>
    <t xml:space="preserve">Collaborators are any organisation receiving funding from the fellowship grant, with the exception of sub-contractors. </t>
  </si>
  <si>
    <t xml:space="preserve">Co-Investigators are defined in the Guidance for Applicants. They cannot be costed for the full duration of the fellowship. </t>
  </si>
  <si>
    <t xml:space="preserve">Mentors can not receive a salary, but funds can be requested for travel and subsistence. These should be requested in the 'Travel and subsistence costs' tab. </t>
  </si>
  <si>
    <t xml:space="preserve">The fellowship can also include Project Partners that do not receive any funding from the fellowship grant. </t>
  </si>
  <si>
    <t>Please note, where the organisation is a business or Catapult overhead rates should not exceed 20% of the organisation's salary costs.</t>
  </si>
  <si>
    <t>If yes, please list all Collaborator and Co-Investigator costs in the table below:</t>
  </si>
  <si>
    <t>Organisation</t>
  </si>
  <si>
    <t>Description of cost</t>
  </si>
  <si>
    <t>% funded by grant</t>
  </si>
  <si>
    <t>% funded by organisation</t>
  </si>
  <si>
    <t xml:space="preserve">Total Collaborator/Co-Investigator costs  </t>
  </si>
  <si>
    <t>Page 12 of 12</t>
  </si>
  <si>
    <t>Annual breakdown of host organisation costs</t>
  </si>
  <si>
    <t>Please enter the annual breakdown of your costs in the table below, completing only the columns (number of years) that are relevant to this fellowship.</t>
  </si>
  <si>
    <t>If the fellowship will be held on a part time basis it may be pro-rated, for example for 8 years at 50% full time. Costs for up to and including year 8 may be required in this instance. Please note that this option does not apply to 'reduced hours' fellowships (see scheme guidance for further details).</t>
  </si>
  <si>
    <t>Fellowship Year</t>
  </si>
  <si>
    <t>Total (£)</t>
  </si>
  <si>
    <t>Completed</t>
  </si>
  <si>
    <t>Applicant salary costs</t>
  </si>
  <si>
    <t>Total costs</t>
  </si>
  <si>
    <t>Annual breakdown of collaborator costs</t>
  </si>
  <si>
    <t>Year 1</t>
  </si>
  <si>
    <t>Year 2</t>
  </si>
  <si>
    <t>Year 3</t>
  </si>
  <si>
    <t>Year 4</t>
  </si>
  <si>
    <t>Year 5</t>
  </si>
  <si>
    <t>Year 6</t>
  </si>
  <si>
    <t>Year 7</t>
  </si>
  <si>
    <t>Year 8</t>
  </si>
  <si>
    <t>Total collaborator costs</t>
  </si>
  <si>
    <t xml:space="preserve"> Summary of all costs</t>
  </si>
  <si>
    <t xml:space="preserve"> Funding sought from UKRI:</t>
  </si>
  <si>
    <t xml:space="preserve"> Total fellowship costs:</t>
  </si>
  <si>
    <t>Name of host organisation</t>
  </si>
  <si>
    <t>Contribution to fellowship from host (£)</t>
  </si>
  <si>
    <t xml:space="preserve">Host details </t>
  </si>
  <si>
    <t>Name of Host:</t>
  </si>
  <si>
    <t>Is the host part of another organisation?</t>
  </si>
  <si>
    <t>Total fellowship costs = the sum of the contribution to the fellowship by the host organisation &amp; the funding sought from UKRI</t>
  </si>
  <si>
    <t>Mandatory contribution from host</t>
  </si>
  <si>
    <t>If yes, please complete the table below, including only staff that will be working on the fellowship at the host:</t>
  </si>
  <si>
    <t xml:space="preserve"> Contribution from host organisation: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</si>
</sst>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quot;£&quot;* #,##0.00_-;_-&quot;£&quot;* &quot;-&quot;??_-;_-@_-"/>
    <numFmt numFmtId="43" formatCode="_-* #,##0.00_-;\-* #,##0.00_-;_-* &quot;-&quot;??_-;_-@_-"/>
    <numFmt numFmtId="164" formatCode="_-[$£-809]* #,##0_-;\-[$£-809]* #,##0_-;_-[$£-809]* &quot;-&quot;??_-;_-@_-"/>
    <numFmt numFmtId="165" formatCode="#,##0_ ;\-#,##0\ "/>
    <numFmt numFmtId="166" formatCode="_-[$£-809]* #,##0.00_-;\-[$£-809]* #,##0.00_-;_-[$£-809]* &quot;-&quot;??_-;_-@_-"/>
    <numFmt numFmtId="167" formatCode="_-&quot;£&quot;* #,##0_-;\-&quot;£&quot;* #,##0_-;_-&quot;£&quot;* &quot;-&quot;??_-;_-@_-"/>
    <numFmt numFmtId="168" formatCode="0\%"/>
  </numFmts>
  <fonts count="21" x14ac:knownFonts="1">
    <font>
      <sz val="11"/>
      <color theme="1"/>
      <name val="Calibri"/>
      <family val="2"/>
    </font>
    <font>
      <sz val="11"/>
      <color theme="1"/>
      <name val="Calibri"/>
      <family val="2"/>
    </font>
    <font>
      <b/>
      <sz val="11"/>
      <color theme="1"/>
      <name val="Calibri"/>
      <family val="2"/>
    </font>
    <font>
      <b/>
      <sz val="11"/>
      <color rgb="FF000000"/>
      <name val="Calibri"/>
      <family val="2"/>
      <scheme val="minor"/>
    </font>
    <font>
      <sz val="10"/>
      <color theme="0"/>
      <name val="Times New Roman"/>
      <family val="1"/>
    </font>
    <font>
      <b/>
      <sz val="11"/>
      <color theme="0"/>
      <name val="Calibri"/>
      <family val="2"/>
      <scheme val="minor"/>
    </font>
    <font>
      <b/>
      <sz val="10"/>
      <color rgb="FF000000"/>
      <name val="Times New Roman"/>
      <family val="1"/>
    </font>
    <font>
      <sz val="11"/>
      <color rgb="FF000000"/>
      <name val="Calibri"/>
      <family val="2"/>
      <scheme val="minor"/>
    </font>
    <font>
      <sz val="11"/>
      <name val="Calibri"/>
      <family val="2"/>
      <scheme val="minor"/>
    </font>
    <font>
      <sz val="9"/>
      <color indexed="81"/>
      <name val="Tahoma"/>
      <family val="2"/>
    </font>
    <font>
      <b/>
      <sz val="11"/>
      <color theme="0"/>
      <name val="Calibri"/>
      <family val="2"/>
    </font>
    <font>
      <b/>
      <sz val="11"/>
      <name val="Calibri"/>
      <family val="2"/>
      <scheme val="minor"/>
    </font>
    <font>
      <sz val="11"/>
      <name val="Calibri"/>
      <family val="2"/>
    </font>
    <font>
      <u/>
      <sz val="11"/>
      <color theme="10"/>
      <name val="Calibri"/>
      <family val="2"/>
    </font>
    <font>
      <sz val="11"/>
      <color rgb="FF000000"/>
      <name val="Calibri"/>
      <family val="2"/>
    </font>
    <font>
      <sz val="9"/>
      <color theme="1"/>
      <name val="Calibri"/>
      <family val="2"/>
    </font>
    <font>
      <sz val="10"/>
      <color rgb="FF000000"/>
      <name val="Calibri"/>
      <family val="2"/>
      <scheme val="minor"/>
    </font>
    <font>
      <sz val="11"/>
      <color theme="1"/>
      <name val="Calibri"/>
      <family val="2"/>
      <scheme val="minor"/>
    </font>
    <font>
      <sz val="10"/>
      <color theme="1"/>
      <name val="Calibri"/>
      <family val="2"/>
    </font>
    <font>
      <sz val="10"/>
      <color rgb="FF000000"/>
      <name val="Calibri"/>
      <family val="2"/>
    </font>
    <font>
      <sz val="10"/>
      <color theme="1"/>
      <name val="Calibri"/>
      <family val="2"/>
    </font>
  </fonts>
  <fills count="7">
    <fill>
      <patternFill patternType="none"/>
    </fill>
    <fill>
      <patternFill patternType="gray125"/>
    </fill>
    <fill>
      <patternFill patternType="solid">
        <fgColor theme="0"/>
        <bgColor indexed="64"/>
      </patternFill>
    </fill>
    <fill>
      <patternFill patternType="solid">
        <fgColor theme="4"/>
        <bgColor indexed="64"/>
      </patternFill>
    </fill>
    <fill>
      <patternFill patternType="solid">
        <fgColor theme="2"/>
        <bgColor indexed="64"/>
      </patternFill>
    </fill>
    <fill>
      <patternFill patternType="solid">
        <fgColor rgb="FFFFFFFF"/>
        <bgColor indexed="64"/>
      </patternFill>
    </fill>
    <fill>
      <patternFill patternType="solid">
        <fgColor theme="0" tint="-4.9989318521683403E-2"/>
        <bgColor indexed="64"/>
      </patternFill>
    </fill>
  </fills>
  <borders count="37">
    <border>
      <left/>
      <right/>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rgb="FF000000"/>
      </left>
      <right style="medium">
        <color rgb="FF000000"/>
      </right>
      <top style="medium">
        <color rgb="FF000000"/>
      </top>
      <bottom style="medium">
        <color rgb="FF000000"/>
      </bottom>
      <diagonal/>
    </border>
    <border>
      <left style="medium">
        <color indexed="64"/>
      </left>
      <right style="medium">
        <color indexed="64"/>
      </right>
      <top/>
      <bottom style="medium">
        <color indexed="64"/>
      </bottom>
      <diagonal/>
    </border>
    <border>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style="thin">
        <color indexed="64"/>
      </bottom>
      <diagonal/>
    </border>
    <border>
      <left/>
      <right/>
      <top/>
      <bottom style="medium">
        <color indexed="64"/>
      </bottom>
      <diagonal/>
    </border>
    <border>
      <left/>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s>
  <cellStyleXfs count="5">
    <xf numFmtId="0" fontId="0" fillId="0" borderId="0"/>
    <xf numFmtId="44" fontId="1" fillId="0" borderId="0" applyFont="0" applyFill="0" applyBorder="0" applyAlignment="0" applyProtection="0"/>
    <xf numFmtId="9" fontId="1" fillId="0" borderId="0" applyFont="0" applyFill="0" applyBorder="0" applyAlignment="0" applyProtection="0"/>
    <xf numFmtId="0" fontId="13" fillId="0" borderId="0" applyNumberFormat="0" applyFill="0" applyBorder="0" applyAlignment="0" applyProtection="0"/>
    <xf numFmtId="43" fontId="1" fillId="0" borderId="0" applyFont="0" applyFill="0" applyBorder="0" applyAlignment="0" applyProtection="0"/>
  </cellStyleXfs>
  <cellXfs count="283">
    <xf numFmtId="0" fontId="0" fillId="0" borderId="0" xfId="0"/>
    <xf numFmtId="0" fontId="7" fillId="2" borderId="2" xfId="0" applyFont="1" applyFill="1" applyBorder="1" applyAlignment="1" applyProtection="1">
      <alignment horizontal="left" vertical="top"/>
      <protection locked="0"/>
    </xf>
    <xf numFmtId="0" fontId="7" fillId="2" borderId="6" xfId="0" applyFont="1" applyFill="1" applyBorder="1" applyAlignment="1" applyProtection="1">
      <alignment horizontal="left" vertical="top"/>
      <protection locked="0"/>
    </xf>
    <xf numFmtId="9" fontId="7" fillId="2" borderId="6" xfId="2" applyFont="1" applyFill="1" applyBorder="1" applyAlignment="1" applyProtection="1">
      <alignment horizontal="right" vertical="top"/>
      <protection locked="0"/>
    </xf>
    <xf numFmtId="0" fontId="7" fillId="2" borderId="1" xfId="0" applyFont="1" applyFill="1" applyBorder="1" applyAlignment="1" applyProtection="1">
      <alignment horizontal="left" vertical="top"/>
      <protection locked="0"/>
    </xf>
    <xf numFmtId="9" fontId="7" fillId="2" borderId="7" xfId="2" applyFont="1" applyFill="1" applyBorder="1" applyAlignment="1" applyProtection="1">
      <alignment horizontal="right" vertical="top"/>
      <protection locked="0"/>
    </xf>
    <xf numFmtId="0" fontId="7" fillId="2" borderId="2" xfId="0" applyFont="1" applyFill="1" applyBorder="1" applyAlignment="1" applyProtection="1">
      <alignment horizontal="left" vertical="center"/>
      <protection locked="0"/>
    </xf>
    <xf numFmtId="0" fontId="12" fillId="2" borderId="3" xfId="0" applyFont="1" applyFill="1" applyBorder="1" applyAlignment="1" applyProtection="1">
      <alignment horizontal="left" vertical="top"/>
      <protection locked="0"/>
    </xf>
    <xf numFmtId="0" fontId="8" fillId="2" borderId="2" xfId="0" applyFont="1" applyFill="1" applyBorder="1" applyAlignment="1" applyProtection="1">
      <alignment horizontal="left" vertical="top"/>
      <protection locked="0"/>
    </xf>
    <xf numFmtId="0" fontId="8" fillId="2" borderId="2" xfId="0" applyFont="1" applyFill="1" applyBorder="1" applyAlignment="1" applyProtection="1">
      <alignment horizontal="left" vertical="center"/>
      <protection locked="0"/>
    </xf>
    <xf numFmtId="167" fontId="8" fillId="2" borderId="2" xfId="0" applyNumberFormat="1" applyFont="1" applyFill="1" applyBorder="1" applyAlignment="1" applyProtection="1">
      <alignment horizontal="left" vertical="center"/>
      <protection locked="0"/>
    </xf>
    <xf numFmtId="0" fontId="7" fillId="2" borderId="16" xfId="0" applyFont="1" applyFill="1" applyBorder="1" applyAlignment="1" applyProtection="1">
      <alignment horizontal="left" vertical="top"/>
      <protection locked="0"/>
    </xf>
    <xf numFmtId="0" fontId="7" fillId="2" borderId="14" xfId="0" applyFont="1" applyFill="1" applyBorder="1" applyAlignment="1" applyProtection="1">
      <alignment horizontal="left" vertical="top"/>
      <protection locked="0"/>
    </xf>
    <xf numFmtId="0" fontId="0" fillId="2" borderId="14" xfId="0" applyFill="1" applyBorder="1" applyAlignment="1" applyProtection="1">
      <alignment horizontal="left" vertical="top"/>
      <protection locked="0"/>
    </xf>
    <xf numFmtId="0" fontId="0" fillId="2" borderId="15" xfId="0" applyFill="1" applyBorder="1" applyAlignment="1" applyProtection="1">
      <alignment horizontal="left" vertical="top"/>
      <protection locked="0"/>
    </xf>
    <xf numFmtId="164" fontId="7" fillId="2" borderId="16" xfId="0" applyNumberFormat="1" applyFont="1" applyFill="1" applyBorder="1" applyAlignment="1" applyProtection="1">
      <alignment horizontal="left" vertical="top"/>
      <protection locked="0"/>
    </xf>
    <xf numFmtId="164" fontId="7" fillId="2" borderId="14" xfId="0" applyNumberFormat="1" applyFont="1" applyFill="1" applyBorder="1" applyAlignment="1" applyProtection="1">
      <alignment horizontal="left" vertical="top"/>
      <protection locked="0"/>
    </xf>
    <xf numFmtId="164" fontId="0" fillId="2" borderId="14" xfId="0" applyNumberFormat="1" applyFill="1" applyBorder="1" applyAlignment="1" applyProtection="1">
      <alignment horizontal="left" vertical="top"/>
      <protection locked="0"/>
    </xf>
    <xf numFmtId="164" fontId="0" fillId="2" borderId="15" xfId="0" applyNumberFormat="1" applyFill="1" applyBorder="1" applyAlignment="1" applyProtection="1">
      <alignment horizontal="left" vertical="top"/>
      <protection locked="0"/>
    </xf>
    <xf numFmtId="0" fontId="7" fillId="2" borderId="16" xfId="0" applyFont="1" applyFill="1" applyBorder="1" applyAlignment="1" applyProtection="1">
      <alignment horizontal="left" vertical="center"/>
      <protection locked="0"/>
    </xf>
    <xf numFmtId="0" fontId="0" fillId="2" borderId="16" xfId="0" applyFill="1" applyBorder="1" applyAlignment="1" applyProtection="1">
      <alignment vertical="center"/>
      <protection locked="0"/>
    </xf>
    <xf numFmtId="0" fontId="7" fillId="2" borderId="16" xfId="0" applyFont="1" applyFill="1" applyBorder="1" applyAlignment="1" applyProtection="1">
      <alignment horizontal="right" vertical="center"/>
      <protection locked="0"/>
    </xf>
    <xf numFmtId="0" fontId="7" fillId="2" borderId="14" xfId="0" applyFont="1" applyFill="1" applyBorder="1" applyAlignment="1" applyProtection="1">
      <alignment horizontal="left" vertical="center"/>
      <protection locked="0"/>
    </xf>
    <xf numFmtId="0" fontId="0" fillId="2" borderId="14" xfId="0" applyFill="1" applyBorder="1" applyAlignment="1" applyProtection="1">
      <alignment vertical="center"/>
      <protection locked="0"/>
    </xf>
    <xf numFmtId="0" fontId="7" fillId="2" borderId="14" xfId="0" applyFont="1" applyFill="1" applyBorder="1" applyAlignment="1" applyProtection="1">
      <alignment horizontal="right" vertical="center"/>
      <protection locked="0"/>
    </xf>
    <xf numFmtId="0" fontId="0" fillId="2" borderId="14" xfId="0" applyFill="1" applyBorder="1" applyAlignment="1" applyProtection="1">
      <alignment horizontal="left" vertical="center"/>
      <protection locked="0"/>
    </xf>
    <xf numFmtId="0" fontId="0" fillId="2" borderId="15" xfId="0" applyFill="1" applyBorder="1" applyAlignment="1" applyProtection="1">
      <alignment horizontal="left" vertical="center"/>
      <protection locked="0"/>
    </xf>
    <xf numFmtId="0" fontId="3" fillId="2" borderId="2" xfId="0" applyFont="1" applyFill="1" applyBorder="1" applyAlignment="1">
      <alignment horizontal="center" vertical="center" wrapText="1"/>
    </xf>
    <xf numFmtId="0" fontId="7" fillId="2" borderId="16" xfId="0" applyFont="1" applyFill="1" applyBorder="1" applyAlignment="1" applyProtection="1">
      <alignment horizontal="center" vertical="center"/>
      <protection locked="0"/>
    </xf>
    <xf numFmtId="0" fontId="7" fillId="2" borderId="14" xfId="0" applyFont="1" applyFill="1" applyBorder="1" applyAlignment="1" applyProtection="1">
      <alignment horizontal="center" vertical="center"/>
      <protection locked="0"/>
    </xf>
    <xf numFmtId="0" fontId="0" fillId="2" borderId="14" xfId="0" applyFill="1" applyBorder="1" applyAlignment="1" applyProtection="1">
      <alignment horizontal="center" vertical="center"/>
      <protection locked="0"/>
    </xf>
    <xf numFmtId="0" fontId="0" fillId="2" borderId="15" xfId="0" applyFill="1" applyBorder="1" applyAlignment="1" applyProtection="1">
      <alignment horizontal="center" vertical="center"/>
      <protection locked="0"/>
    </xf>
    <xf numFmtId="165" fontId="7" fillId="2" borderId="16" xfId="0" applyNumberFormat="1" applyFont="1" applyFill="1" applyBorder="1" applyAlignment="1" applyProtection="1">
      <alignment horizontal="center" vertical="center"/>
      <protection locked="0"/>
    </xf>
    <xf numFmtId="165" fontId="7" fillId="2" borderId="14" xfId="0" applyNumberFormat="1" applyFont="1" applyFill="1" applyBorder="1" applyAlignment="1" applyProtection="1">
      <alignment horizontal="center" vertical="center"/>
      <protection locked="0"/>
    </xf>
    <xf numFmtId="165" fontId="0" fillId="2" borderId="14" xfId="0" applyNumberFormat="1" applyFill="1" applyBorder="1" applyAlignment="1" applyProtection="1">
      <alignment horizontal="center" vertical="center"/>
      <protection locked="0"/>
    </xf>
    <xf numFmtId="165" fontId="0" fillId="2" borderId="15" xfId="0" applyNumberFormat="1" applyFill="1" applyBorder="1" applyAlignment="1" applyProtection="1">
      <alignment horizontal="center" vertical="center"/>
      <protection locked="0"/>
    </xf>
    <xf numFmtId="9" fontId="7" fillId="2" borderId="16" xfId="2" applyFont="1" applyFill="1" applyBorder="1" applyAlignment="1" applyProtection="1">
      <alignment horizontal="right" vertical="center"/>
      <protection locked="0"/>
    </xf>
    <xf numFmtId="9" fontId="7" fillId="2" borderId="14" xfId="2" applyFont="1" applyFill="1" applyBorder="1" applyAlignment="1" applyProtection="1">
      <alignment horizontal="right" vertical="center"/>
      <protection locked="0"/>
    </xf>
    <xf numFmtId="9" fontId="0" fillId="2" borderId="14" xfId="2" applyFont="1" applyFill="1" applyBorder="1" applyAlignment="1" applyProtection="1">
      <alignment horizontal="right" vertical="center"/>
      <protection locked="0"/>
    </xf>
    <xf numFmtId="9" fontId="0" fillId="2" borderId="15" xfId="2" applyFont="1" applyFill="1" applyBorder="1" applyAlignment="1" applyProtection="1">
      <alignment horizontal="right" vertical="center"/>
      <protection locked="0"/>
    </xf>
    <xf numFmtId="0" fontId="0" fillId="2" borderId="16" xfId="0" applyFill="1" applyBorder="1" applyAlignment="1" applyProtection="1">
      <alignment horizontal="left" vertical="center"/>
      <protection locked="0"/>
    </xf>
    <xf numFmtId="164" fontId="7" fillId="2" borderId="15" xfId="0" applyNumberFormat="1" applyFont="1" applyFill="1" applyBorder="1" applyAlignment="1" applyProtection="1">
      <alignment horizontal="left" vertical="top"/>
      <protection locked="0"/>
    </xf>
    <xf numFmtId="44" fontId="7" fillId="2" borderId="17" xfId="1" applyFont="1" applyFill="1" applyBorder="1" applyAlignment="1" applyProtection="1">
      <alignment horizontal="left" vertical="top"/>
      <protection locked="0"/>
    </xf>
    <xf numFmtId="44" fontId="0" fillId="2" borderId="17" xfId="0" applyNumberFormat="1" applyFill="1" applyBorder="1" applyProtection="1">
      <protection locked="0"/>
    </xf>
    <xf numFmtId="44" fontId="0" fillId="2" borderId="18" xfId="0" applyNumberFormat="1" applyFill="1" applyBorder="1" applyProtection="1">
      <protection locked="0"/>
    </xf>
    <xf numFmtId="44" fontId="0" fillId="2" borderId="14" xfId="0" applyNumberFormat="1" applyFill="1" applyBorder="1" applyProtection="1">
      <protection locked="0"/>
    </xf>
    <xf numFmtId="44" fontId="0" fillId="2" borderId="15" xfId="0" applyNumberFormat="1" applyFill="1" applyBorder="1" applyProtection="1">
      <protection locked="0"/>
    </xf>
    <xf numFmtId="0" fontId="0" fillId="2" borderId="2" xfId="4" applyNumberFormat="1" applyFont="1" applyFill="1" applyBorder="1" applyAlignment="1" applyProtection="1">
      <alignment horizontal="left" vertical="center"/>
      <protection locked="0"/>
    </xf>
    <xf numFmtId="166" fontId="7" fillId="4" borderId="2" xfId="0" applyNumberFormat="1" applyFont="1" applyFill="1" applyBorder="1" applyAlignment="1">
      <alignment horizontal="left" vertical="center"/>
    </xf>
    <xf numFmtId="49" fontId="8" fillId="2" borderId="2" xfId="0" applyNumberFormat="1" applyFont="1" applyFill="1" applyBorder="1" applyAlignment="1" applyProtection="1">
      <alignment horizontal="left" vertical="center"/>
      <protection locked="0"/>
    </xf>
    <xf numFmtId="49" fontId="8" fillId="2" borderId="2" xfId="0" applyNumberFormat="1" applyFont="1" applyFill="1" applyBorder="1" applyAlignment="1" applyProtection="1">
      <alignment horizontal="left"/>
      <protection locked="0"/>
    </xf>
    <xf numFmtId="49" fontId="7" fillId="2" borderId="16" xfId="0" applyNumberFormat="1" applyFont="1" applyFill="1" applyBorder="1" applyAlignment="1" applyProtection="1">
      <alignment horizontal="left" vertical="center"/>
      <protection locked="0"/>
    </xf>
    <xf numFmtId="49" fontId="7" fillId="2" borderId="14" xfId="0" applyNumberFormat="1" applyFont="1" applyFill="1" applyBorder="1" applyAlignment="1" applyProtection="1">
      <alignment horizontal="left" vertical="center"/>
      <protection locked="0"/>
    </xf>
    <xf numFmtId="49" fontId="0" fillId="2" borderId="14" xfId="0" applyNumberFormat="1" applyFill="1" applyBorder="1" applyAlignment="1" applyProtection="1">
      <alignment horizontal="left" vertical="center"/>
      <protection locked="0"/>
    </xf>
    <xf numFmtId="49" fontId="0" fillId="2" borderId="15" xfId="0" applyNumberFormat="1" applyFill="1" applyBorder="1" applyAlignment="1" applyProtection="1">
      <alignment horizontal="left" vertical="center"/>
      <protection locked="0"/>
    </xf>
    <xf numFmtId="166" fontId="7" fillId="2" borderId="16" xfId="0" applyNumberFormat="1" applyFont="1" applyFill="1" applyBorder="1" applyAlignment="1" applyProtection="1">
      <alignment horizontal="left" vertical="top"/>
      <protection locked="0"/>
    </xf>
    <xf numFmtId="166" fontId="7" fillId="2" borderId="14" xfId="0" applyNumberFormat="1" applyFont="1" applyFill="1" applyBorder="1" applyAlignment="1" applyProtection="1">
      <alignment horizontal="left" vertical="top"/>
      <protection locked="0"/>
    </xf>
    <xf numFmtId="166" fontId="0" fillId="2" borderId="14" xfId="0" applyNumberFormat="1" applyFill="1" applyBorder="1" applyAlignment="1" applyProtection="1">
      <alignment horizontal="left" vertical="top"/>
      <protection locked="0"/>
    </xf>
    <xf numFmtId="166" fontId="0" fillId="2" borderId="15" xfId="0" applyNumberFormat="1" applyFill="1" applyBorder="1" applyAlignment="1" applyProtection="1">
      <alignment horizontal="left" vertical="top"/>
      <protection locked="0"/>
    </xf>
    <xf numFmtId="0" fontId="7" fillId="2" borderId="21" xfId="0" applyFont="1" applyFill="1" applyBorder="1" applyAlignment="1" applyProtection="1">
      <alignment horizontal="left" vertical="top"/>
      <protection locked="0"/>
    </xf>
    <xf numFmtId="0" fontId="7" fillId="2" borderId="17" xfId="0" applyFont="1" applyFill="1" applyBorder="1" applyAlignment="1" applyProtection="1">
      <alignment horizontal="left" vertical="top"/>
      <protection locked="0"/>
    </xf>
    <xf numFmtId="166" fontId="7" fillId="2" borderId="16" xfId="1" applyNumberFormat="1" applyFont="1" applyFill="1" applyBorder="1" applyAlignment="1" applyProtection="1">
      <alignment horizontal="left" vertical="top"/>
      <protection locked="0"/>
    </xf>
    <xf numFmtId="166" fontId="7" fillId="2" borderId="14" xfId="1" applyNumberFormat="1" applyFont="1" applyFill="1" applyBorder="1" applyAlignment="1" applyProtection="1">
      <alignment horizontal="left" vertical="top"/>
      <protection locked="0"/>
    </xf>
    <xf numFmtId="166" fontId="7" fillId="2" borderId="15" xfId="1" applyNumberFormat="1" applyFont="1" applyFill="1" applyBorder="1" applyAlignment="1" applyProtection="1">
      <alignment horizontal="left" vertical="top"/>
      <protection locked="0"/>
    </xf>
    <xf numFmtId="166" fontId="7" fillId="0" borderId="16" xfId="0" applyNumberFormat="1" applyFont="1" applyBorder="1" applyAlignment="1" applyProtection="1">
      <alignment horizontal="left" vertical="top"/>
      <protection locked="0"/>
    </xf>
    <xf numFmtId="166" fontId="7" fillId="0" borderId="14" xfId="0" applyNumberFormat="1" applyFont="1" applyBorder="1" applyAlignment="1" applyProtection="1">
      <alignment horizontal="left" vertical="top"/>
      <protection locked="0"/>
    </xf>
    <xf numFmtId="166" fontId="7" fillId="0" borderId="15" xfId="0" applyNumberFormat="1" applyFont="1" applyBorder="1" applyAlignment="1" applyProtection="1">
      <alignment horizontal="left" vertical="top"/>
      <protection locked="0"/>
    </xf>
    <xf numFmtId="166" fontId="7" fillId="2" borderId="16" xfId="0" applyNumberFormat="1" applyFont="1" applyFill="1" applyBorder="1" applyAlignment="1" applyProtection="1">
      <alignment horizontal="left" vertical="center"/>
      <protection locked="0"/>
    </xf>
    <xf numFmtId="166" fontId="7" fillId="2" borderId="14" xfId="0" applyNumberFormat="1" applyFont="1" applyFill="1" applyBorder="1" applyAlignment="1" applyProtection="1">
      <alignment horizontal="left" vertical="center"/>
      <protection locked="0"/>
    </xf>
    <xf numFmtId="166" fontId="0" fillId="2" borderId="14" xfId="0" applyNumberFormat="1" applyFill="1" applyBorder="1" applyAlignment="1" applyProtection="1">
      <alignment vertical="center"/>
      <protection locked="0"/>
    </xf>
    <xf numFmtId="166" fontId="0" fillId="2" borderId="14" xfId="0" applyNumberFormat="1" applyFill="1" applyBorder="1" applyAlignment="1" applyProtection="1">
      <alignment horizontal="left" vertical="center"/>
      <protection locked="0"/>
    </xf>
    <xf numFmtId="166" fontId="0" fillId="2" borderId="15" xfId="0" applyNumberFormat="1" applyFill="1" applyBorder="1" applyAlignment="1" applyProtection="1">
      <alignment horizontal="left" vertical="center"/>
      <protection locked="0"/>
    </xf>
    <xf numFmtId="166" fontId="0" fillId="2" borderId="14" xfId="1" applyNumberFormat="1" applyFont="1" applyFill="1" applyBorder="1" applyAlignment="1" applyProtection="1">
      <alignment horizontal="left" vertical="top"/>
      <protection locked="0"/>
    </xf>
    <xf numFmtId="166" fontId="0" fillId="2" borderId="15" xfId="1" applyNumberFormat="1" applyFont="1" applyFill="1" applyBorder="1" applyAlignment="1" applyProtection="1">
      <alignment horizontal="left" vertical="top"/>
      <protection locked="0"/>
    </xf>
    <xf numFmtId="0" fontId="7" fillId="2" borderId="24" xfId="0" applyFont="1" applyFill="1" applyBorder="1" applyAlignment="1" applyProtection="1">
      <alignment horizontal="center" vertical="top"/>
      <protection locked="0"/>
    </xf>
    <xf numFmtId="0" fontId="7" fillId="2" borderId="17" xfId="0" applyFont="1" applyFill="1" applyBorder="1" applyAlignment="1" applyProtection="1">
      <alignment horizontal="center" vertical="top"/>
      <protection locked="0"/>
    </xf>
    <xf numFmtId="0" fontId="7" fillId="2" borderId="18" xfId="0" applyFont="1" applyFill="1" applyBorder="1" applyAlignment="1" applyProtection="1">
      <alignment horizontal="center" vertical="top"/>
      <protection locked="0"/>
    </xf>
    <xf numFmtId="0" fontId="7" fillId="0" borderId="2" xfId="0" applyFont="1" applyBorder="1" applyAlignment="1" applyProtection="1">
      <alignment horizontal="left" vertical="top"/>
      <protection locked="0"/>
    </xf>
    <xf numFmtId="44" fontId="7" fillId="2" borderId="21" xfId="0" applyNumberFormat="1" applyFont="1" applyFill="1" applyBorder="1" applyAlignment="1" applyProtection="1">
      <alignment horizontal="center" vertical="top"/>
      <protection locked="0"/>
    </xf>
    <xf numFmtId="44" fontId="7" fillId="2" borderId="14" xfId="0" applyNumberFormat="1" applyFont="1" applyFill="1" applyBorder="1" applyAlignment="1" applyProtection="1">
      <alignment horizontal="center" vertical="top"/>
      <protection locked="0"/>
    </xf>
    <xf numFmtId="44" fontId="0" fillId="2" borderId="2" xfId="0" applyNumberFormat="1" applyFill="1" applyBorder="1" applyProtection="1">
      <protection locked="0"/>
    </xf>
    <xf numFmtId="44" fontId="0" fillId="2" borderId="3" xfId="0" applyNumberFormat="1" applyFill="1" applyBorder="1" applyProtection="1">
      <protection locked="0"/>
    </xf>
    <xf numFmtId="44" fontId="7" fillId="4" borderId="24" xfId="1" applyFont="1" applyFill="1" applyBorder="1" applyAlignment="1" applyProtection="1">
      <alignment horizontal="left" vertical="top"/>
    </xf>
    <xf numFmtId="0" fontId="7" fillId="2" borderId="24" xfId="0" applyFont="1" applyFill="1" applyBorder="1" applyAlignment="1" applyProtection="1">
      <alignment horizontal="left" vertical="top"/>
      <protection locked="0"/>
    </xf>
    <xf numFmtId="0" fontId="7" fillId="2" borderId="15" xfId="0" applyFont="1" applyFill="1" applyBorder="1" applyAlignment="1" applyProtection="1">
      <alignment horizontal="left" vertical="top"/>
      <protection locked="0"/>
    </xf>
    <xf numFmtId="0" fontId="7" fillId="2" borderId="18" xfId="0" applyFont="1" applyFill="1" applyBorder="1" applyAlignment="1" applyProtection="1">
      <alignment horizontal="left" vertical="top"/>
      <protection locked="0"/>
    </xf>
    <xf numFmtId="44" fontId="7" fillId="2" borderId="15" xfId="0" applyNumberFormat="1" applyFont="1" applyFill="1" applyBorder="1" applyAlignment="1" applyProtection="1">
      <alignment horizontal="center" vertical="top"/>
      <protection locked="0"/>
    </xf>
    <xf numFmtId="168" fontId="7" fillId="2" borderId="25" xfId="2" applyNumberFormat="1" applyFont="1" applyFill="1" applyBorder="1" applyAlignment="1" applyProtection="1">
      <alignment horizontal="center" vertical="top"/>
      <protection locked="0"/>
    </xf>
    <xf numFmtId="168" fontId="7" fillId="2" borderId="23" xfId="2" applyNumberFormat="1" applyFont="1" applyFill="1" applyBorder="1" applyAlignment="1" applyProtection="1">
      <alignment horizontal="center" vertical="top"/>
      <protection locked="0"/>
    </xf>
    <xf numFmtId="168" fontId="7" fillId="2" borderId="22" xfId="2" applyNumberFormat="1" applyFont="1" applyFill="1" applyBorder="1" applyAlignment="1" applyProtection="1">
      <alignment horizontal="center" vertical="top"/>
      <protection locked="0"/>
    </xf>
    <xf numFmtId="0" fontId="8" fillId="2" borderId="2" xfId="0" applyFont="1" applyFill="1" applyBorder="1" applyAlignment="1" applyProtection="1">
      <alignment horizontal="center" vertical="top"/>
      <protection locked="0"/>
    </xf>
    <xf numFmtId="166" fontId="0" fillId="2" borderId="21" xfId="1" applyNumberFormat="1" applyFont="1" applyFill="1" applyBorder="1" applyAlignment="1" applyProtection="1">
      <alignment horizontal="center" vertical="center"/>
      <protection locked="0"/>
    </xf>
    <xf numFmtId="166" fontId="0" fillId="2" borderId="14" xfId="1" applyNumberFormat="1" applyFont="1" applyFill="1" applyBorder="1" applyAlignment="1" applyProtection="1">
      <alignment horizontal="center" vertical="center"/>
      <protection locked="0"/>
    </xf>
    <xf numFmtId="166" fontId="0" fillId="2" borderId="15" xfId="1" applyNumberFormat="1" applyFont="1" applyFill="1" applyBorder="1" applyAlignment="1" applyProtection="1">
      <alignment horizontal="center" vertical="center"/>
      <protection locked="0"/>
    </xf>
    <xf numFmtId="0" fontId="3" fillId="2" borderId="0" xfId="0" applyFont="1" applyFill="1" applyAlignment="1">
      <alignment horizontal="left" vertical="top"/>
    </xf>
    <xf numFmtId="0" fontId="4" fillId="2" borderId="0" xfId="0" applyFont="1" applyFill="1" applyAlignment="1">
      <alignment horizontal="left" vertical="top"/>
    </xf>
    <xf numFmtId="0" fontId="11" fillId="2" borderId="0" xfId="0" applyFont="1" applyFill="1" applyAlignment="1">
      <alignment horizontal="left" vertical="top"/>
    </xf>
    <xf numFmtId="0" fontId="0" fillId="2" borderId="0" xfId="0" applyFill="1"/>
    <xf numFmtId="0" fontId="8" fillId="2" borderId="0" xfId="0" applyFont="1" applyFill="1" applyAlignment="1">
      <alignment horizontal="left" vertical="top"/>
    </xf>
    <xf numFmtId="0" fontId="0" fillId="2" borderId="0" xfId="0" applyFill="1" applyAlignment="1">
      <alignment horizontal="right"/>
    </xf>
    <xf numFmtId="0" fontId="5" fillId="2" borderId="0" xfId="0" applyFont="1" applyFill="1" applyAlignment="1">
      <alignment horizontal="left" vertical="top"/>
    </xf>
    <xf numFmtId="0" fontId="7" fillId="2" borderId="0" xfId="0" applyFont="1" applyFill="1" applyAlignment="1">
      <alignment horizontal="left" vertical="top"/>
    </xf>
    <xf numFmtId="0" fontId="0" fillId="5" borderId="0" xfId="0" applyFill="1"/>
    <xf numFmtId="0" fontId="12" fillId="2" borderId="0" xfId="0" applyFont="1" applyFill="1"/>
    <xf numFmtId="0" fontId="14" fillId="5" borderId="0" xfId="0" applyFont="1" applyFill="1" applyAlignment="1">
      <alignment vertical="center"/>
    </xf>
    <xf numFmtId="0" fontId="7" fillId="5" borderId="0" xfId="0" applyFont="1" applyFill="1" applyAlignment="1">
      <alignment horizontal="left" vertical="top"/>
    </xf>
    <xf numFmtId="0" fontId="10" fillId="3" borderId="0" xfId="0" applyFont="1" applyFill="1"/>
    <xf numFmtId="0" fontId="0" fillId="3" borderId="0" xfId="0" applyFill="1" applyAlignment="1">
      <alignment horizontal="left" vertical="top"/>
    </xf>
    <xf numFmtId="0" fontId="3" fillId="3" borderId="0" xfId="0" applyFont="1" applyFill="1" applyAlignment="1">
      <alignment horizontal="left" vertical="top"/>
    </xf>
    <xf numFmtId="0" fontId="0" fillId="3" borderId="0" xfId="0" applyFill="1"/>
    <xf numFmtId="0" fontId="0" fillId="2" borderId="0" xfId="0" applyFill="1" applyAlignment="1">
      <alignment horizontal="left" vertical="top"/>
    </xf>
    <xf numFmtId="0" fontId="11" fillId="2" borderId="0" xfId="0" applyFont="1" applyFill="1" applyAlignment="1">
      <alignment vertical="center"/>
    </xf>
    <xf numFmtId="0" fontId="11" fillId="2" borderId="5" xfId="0" applyFont="1" applyFill="1" applyBorder="1" applyAlignment="1">
      <alignment horizontal="left" vertical="top"/>
    </xf>
    <xf numFmtId="0" fontId="0" fillId="2" borderId="5" xfId="0" applyFill="1" applyBorder="1"/>
    <xf numFmtId="0" fontId="0" fillId="2" borderId="4" xfId="0" applyFill="1" applyBorder="1"/>
    <xf numFmtId="0" fontId="8" fillId="2" borderId="0" xfId="0" applyFont="1" applyFill="1" applyAlignment="1">
      <alignment vertical="center"/>
    </xf>
    <xf numFmtId="0" fontId="2" fillId="2" borderId="0" xfId="0" applyFont="1" applyFill="1" applyAlignment="1">
      <alignment vertical="center"/>
    </xf>
    <xf numFmtId="0" fontId="0" fillId="2" borderId="0" xfId="0" applyFill="1" applyAlignment="1">
      <alignment vertical="center"/>
    </xf>
    <xf numFmtId="0" fontId="3" fillId="2" borderId="0" xfId="0" applyFont="1" applyFill="1" applyAlignment="1">
      <alignment vertical="center"/>
    </xf>
    <xf numFmtId="0" fontId="13" fillId="2" borderId="0" xfId="3" applyFill="1" applyBorder="1" applyAlignment="1" applyProtection="1">
      <alignment horizontal="left" vertical="center"/>
    </xf>
    <xf numFmtId="0" fontId="3" fillId="2" borderId="0" xfId="0" applyFont="1" applyFill="1" applyAlignment="1">
      <alignment horizontal="right" vertical="center"/>
    </xf>
    <xf numFmtId="0" fontId="7" fillId="2" borderId="0" xfId="0" applyFont="1" applyFill="1" applyAlignment="1">
      <alignment horizontal="left" vertical="center"/>
    </xf>
    <xf numFmtId="0" fontId="3" fillId="2" borderId="0" xfId="0" applyFont="1" applyFill="1" applyAlignment="1">
      <alignment horizontal="left" vertical="center"/>
    </xf>
    <xf numFmtId="0" fontId="7" fillId="2" borderId="0" xfId="0" applyFont="1" applyFill="1" applyAlignment="1">
      <alignment vertical="top"/>
    </xf>
    <xf numFmtId="0" fontId="13" fillId="2" borderId="0" xfId="3" applyFill="1" applyBorder="1" applyAlignment="1" applyProtection="1">
      <alignment vertical="center"/>
    </xf>
    <xf numFmtId="0" fontId="3" fillId="2" borderId="0" xfId="0" applyFont="1" applyFill="1" applyAlignment="1">
      <alignment horizontal="right" vertical="top"/>
    </xf>
    <xf numFmtId="9" fontId="0" fillId="4" borderId="2" xfId="0" applyNumberFormat="1" applyFill="1" applyBorder="1" applyAlignment="1">
      <alignment horizontal="right" vertical="center"/>
    </xf>
    <xf numFmtId="0" fontId="5" fillId="3" borderId="0" xfId="0" applyFont="1" applyFill="1" applyAlignment="1">
      <alignment horizontal="left" vertical="top"/>
    </xf>
    <xf numFmtId="0" fontId="7" fillId="3" borderId="0" xfId="0" applyFont="1" applyFill="1" applyAlignment="1">
      <alignment horizontal="left" vertical="top"/>
    </xf>
    <xf numFmtId="0" fontId="2" fillId="2" borderId="1" xfId="0" applyFont="1" applyFill="1" applyBorder="1" applyAlignment="1">
      <alignment horizontal="center" vertical="center"/>
    </xf>
    <xf numFmtId="0" fontId="3" fillId="2" borderId="20" xfId="0" applyFont="1" applyFill="1" applyBorder="1" applyAlignment="1">
      <alignment horizontal="center" vertical="center"/>
    </xf>
    <xf numFmtId="0" fontId="0" fillId="2" borderId="0" xfId="0" applyFill="1" applyAlignment="1">
      <alignment horizontal="center" vertical="center"/>
    </xf>
    <xf numFmtId="0" fontId="0" fillId="0" borderId="0" xfId="0" applyAlignment="1">
      <alignment horizontal="left"/>
    </xf>
    <xf numFmtId="9" fontId="0" fillId="2" borderId="2" xfId="2" applyFont="1" applyFill="1" applyBorder="1" applyAlignment="1" applyProtection="1">
      <alignment horizontal="right" vertical="center"/>
      <protection locked="0"/>
    </xf>
    <xf numFmtId="0" fontId="8" fillId="2" borderId="0" xfId="0" applyFont="1" applyFill="1" applyAlignment="1">
      <alignment horizontal="left" vertical="center"/>
    </xf>
    <xf numFmtId="0" fontId="13" fillId="0" borderId="0" xfId="3" applyProtection="1"/>
    <xf numFmtId="0" fontId="8" fillId="2" borderId="0" xfId="0" applyFont="1" applyFill="1" applyAlignment="1">
      <alignment vertical="center" wrapText="1"/>
    </xf>
    <xf numFmtId="0" fontId="13" fillId="2" borderId="0" xfId="3" applyFill="1" applyBorder="1" applyAlignment="1" applyProtection="1">
      <alignment horizontal="left" vertical="top"/>
    </xf>
    <xf numFmtId="0" fontId="12" fillId="2" borderId="0" xfId="0" applyFont="1" applyFill="1" applyAlignment="1">
      <alignment horizontal="left"/>
    </xf>
    <xf numFmtId="0" fontId="12" fillId="2" borderId="2" xfId="0" applyFont="1" applyFill="1" applyBorder="1" applyProtection="1">
      <protection locked="0"/>
    </xf>
    <xf numFmtId="0" fontId="6" fillId="2" borderId="0" xfId="0" applyFont="1" applyFill="1" applyAlignment="1">
      <alignment horizontal="left" vertical="top"/>
    </xf>
    <xf numFmtId="0" fontId="6" fillId="3" borderId="0" xfId="0" applyFont="1" applyFill="1" applyAlignment="1">
      <alignment horizontal="left" vertical="top"/>
    </xf>
    <xf numFmtId="0" fontId="7" fillId="6" borderId="2" xfId="0" applyFont="1" applyFill="1" applyBorder="1" applyAlignment="1">
      <alignment horizontal="left" vertical="top"/>
    </xf>
    <xf numFmtId="0" fontId="2" fillId="2" borderId="0" xfId="0" applyFont="1" applyFill="1"/>
    <xf numFmtId="0" fontId="2" fillId="2" borderId="0" xfId="0" applyFont="1" applyFill="1" applyAlignment="1">
      <alignment horizontal="center" vertical="center"/>
    </xf>
    <xf numFmtId="0" fontId="2" fillId="2" borderId="26" xfId="0" applyFont="1" applyFill="1" applyBorder="1" applyAlignment="1">
      <alignment horizontal="center" vertical="center"/>
    </xf>
    <xf numFmtId="0" fontId="0" fillId="2" borderId="21" xfId="0" applyFill="1" applyBorder="1" applyAlignment="1">
      <alignment horizontal="center" vertical="center"/>
    </xf>
    <xf numFmtId="0" fontId="0" fillId="2" borderId="14" xfId="0" applyFill="1" applyBorder="1" applyAlignment="1">
      <alignment horizontal="center" vertical="center"/>
    </xf>
    <xf numFmtId="0" fontId="0" fillId="2" borderId="15" xfId="0" applyFill="1" applyBorder="1" applyAlignment="1">
      <alignment horizontal="center" vertical="center"/>
    </xf>
    <xf numFmtId="0" fontId="2" fillId="2" borderId="0" xfId="0" applyFont="1" applyFill="1" applyAlignment="1">
      <alignment horizontal="right" vertical="center"/>
    </xf>
    <xf numFmtId="166" fontId="0" fillId="4" borderId="2" xfId="0" applyNumberFormat="1" applyFill="1" applyBorder="1"/>
    <xf numFmtId="0" fontId="2" fillId="2" borderId="2" xfId="0" applyFont="1" applyFill="1" applyBorder="1" applyAlignment="1">
      <alignment horizontal="center" vertical="center" wrapText="1"/>
    </xf>
    <xf numFmtId="166" fontId="7" fillId="6" borderId="16" xfId="0" applyNumberFormat="1" applyFont="1" applyFill="1" applyBorder="1" applyAlignment="1">
      <alignment horizontal="left" vertical="top"/>
    </xf>
    <xf numFmtId="166" fontId="7" fillId="6" borderId="14" xfId="0" applyNumberFormat="1" applyFont="1" applyFill="1" applyBorder="1" applyAlignment="1">
      <alignment horizontal="left" vertical="top"/>
    </xf>
    <xf numFmtId="166" fontId="7" fillId="6" borderId="15" xfId="0" applyNumberFormat="1" applyFont="1" applyFill="1" applyBorder="1" applyAlignment="1">
      <alignment horizontal="left" vertical="top"/>
    </xf>
    <xf numFmtId="166" fontId="0" fillId="2" borderId="0" xfId="0" applyNumberFormat="1" applyFill="1"/>
    <xf numFmtId="0" fontId="0" fillId="5" borderId="0" xfId="0" applyFill="1" applyAlignment="1">
      <alignment horizontal="left" vertical="top"/>
    </xf>
    <xf numFmtId="0" fontId="0" fillId="2" borderId="0" xfId="0" applyFill="1" applyAlignment="1">
      <alignment horizontal="right" vertical="top"/>
    </xf>
    <xf numFmtId="0" fontId="8" fillId="2" borderId="0" xfId="0" applyFont="1" applyFill="1" applyAlignment="1">
      <alignment horizontal="center" vertical="top"/>
    </xf>
    <xf numFmtId="0" fontId="0" fillId="2" borderId="0" xfId="0" applyFill="1" applyAlignment="1">
      <alignment horizontal="left" vertical="center"/>
    </xf>
    <xf numFmtId="166" fontId="8" fillId="4" borderId="2" xfId="0" applyNumberFormat="1" applyFont="1" applyFill="1" applyBorder="1" applyAlignment="1">
      <alignment horizontal="left" vertical="top"/>
    </xf>
    <xf numFmtId="164" fontId="8" fillId="2" borderId="0" xfId="0" applyNumberFormat="1" applyFont="1" applyFill="1" applyAlignment="1">
      <alignment horizontal="left" vertical="top"/>
    </xf>
    <xf numFmtId="0" fontId="0" fillId="0" borderId="0" xfId="0" applyAlignment="1">
      <alignment horizontal="left" vertical="top"/>
    </xf>
    <xf numFmtId="0" fontId="7" fillId="2" borderId="0" xfId="0" applyFont="1" applyFill="1" applyAlignment="1">
      <alignment horizontal="right" vertical="top"/>
    </xf>
    <xf numFmtId="0" fontId="3" fillId="2" borderId="2" xfId="0" applyFont="1" applyFill="1" applyBorder="1" applyAlignment="1">
      <alignment horizontal="center" vertical="top"/>
    </xf>
    <xf numFmtId="0" fontId="8" fillId="2" borderId="0" xfId="0" applyFont="1" applyFill="1" applyAlignment="1">
      <alignment horizontal="right" vertical="top"/>
    </xf>
    <xf numFmtId="166" fontId="0" fillId="2" borderId="0" xfId="0" applyNumberFormat="1" applyFill="1" applyAlignment="1">
      <alignment horizontal="left" vertical="top"/>
    </xf>
    <xf numFmtId="0" fontId="2" fillId="2" borderId="2" xfId="0" applyFont="1" applyFill="1" applyBorder="1" applyAlignment="1">
      <alignment horizontal="center" vertical="center"/>
    </xf>
    <xf numFmtId="166" fontId="0" fillId="6" borderId="16" xfId="0" applyNumberFormat="1" applyFill="1" applyBorder="1"/>
    <xf numFmtId="166" fontId="0" fillId="6" borderId="14" xfId="0" applyNumberFormat="1" applyFill="1" applyBorder="1"/>
    <xf numFmtId="166" fontId="0" fillId="6" borderId="15" xfId="0" applyNumberFormat="1" applyFill="1" applyBorder="1"/>
    <xf numFmtId="0" fontId="16" fillId="2" borderId="0" xfId="0" applyFont="1" applyFill="1" applyAlignment="1">
      <alignment horizontal="left" vertical="top"/>
    </xf>
    <xf numFmtId="0" fontId="2" fillId="0" borderId="2" xfId="0" applyFont="1" applyBorder="1" applyAlignment="1">
      <alignment horizontal="center" vertical="center"/>
    </xf>
    <xf numFmtId="0" fontId="3" fillId="2" borderId="5"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2" fillId="0" borderId="2" xfId="0" applyFont="1" applyBorder="1" applyAlignment="1">
      <alignment horizontal="center" vertical="center" wrapText="1"/>
    </xf>
    <xf numFmtId="0" fontId="3" fillId="2" borderId="4" xfId="0" applyFont="1" applyFill="1" applyBorder="1" applyAlignment="1">
      <alignment horizontal="center" vertical="center" wrapText="1"/>
    </xf>
    <xf numFmtId="168" fontId="0" fillId="4" borderId="16" xfId="0" applyNumberFormat="1" applyFill="1" applyBorder="1" applyAlignment="1">
      <alignment horizontal="center"/>
    </xf>
    <xf numFmtId="166" fontId="7" fillId="4" borderId="21" xfId="1" applyNumberFormat="1" applyFont="1" applyFill="1" applyBorder="1" applyAlignment="1" applyProtection="1">
      <alignment horizontal="left" vertical="top"/>
    </xf>
    <xf numFmtId="166" fontId="7" fillId="4" borderId="14" xfId="1" applyNumberFormat="1" applyFont="1" applyFill="1" applyBorder="1" applyAlignment="1" applyProtection="1">
      <alignment horizontal="left" vertical="top"/>
    </xf>
    <xf numFmtId="166" fontId="7" fillId="4" borderId="15" xfId="1" applyNumberFormat="1" applyFont="1" applyFill="1" applyBorder="1" applyAlignment="1" applyProtection="1">
      <alignment horizontal="left" vertical="top"/>
    </xf>
    <xf numFmtId="0" fontId="2" fillId="2" borderId="0" xfId="0" applyFont="1" applyFill="1" applyAlignment="1">
      <alignment horizontal="right"/>
    </xf>
    <xf numFmtId="0" fontId="0" fillId="0" borderId="0" xfId="0" applyAlignment="1">
      <alignment vertical="center"/>
    </xf>
    <xf numFmtId="0" fontId="2" fillId="2" borderId="3" xfId="0" applyFont="1" applyFill="1" applyBorder="1" applyAlignment="1">
      <alignment horizontal="right" vertical="center"/>
    </xf>
    <xf numFmtId="0" fontId="2" fillId="2" borderId="2" xfId="0" applyFont="1" applyFill="1" applyBorder="1" applyAlignment="1">
      <alignment horizontal="right" vertical="center"/>
    </xf>
    <xf numFmtId="0" fontId="2" fillId="2" borderId="4" xfId="0" applyFont="1" applyFill="1" applyBorder="1" applyAlignment="1">
      <alignment horizontal="right" vertical="center"/>
    </xf>
    <xf numFmtId="0" fontId="2" fillId="2" borderId="4" xfId="0" applyFont="1" applyFill="1" applyBorder="1" applyAlignment="1">
      <alignment horizontal="center"/>
    </xf>
    <xf numFmtId="0" fontId="2" fillId="2" borderId="2" xfId="0" applyFont="1" applyFill="1" applyBorder="1" applyAlignment="1">
      <alignment horizontal="center"/>
    </xf>
    <xf numFmtId="44" fontId="7" fillId="4" borderId="21" xfId="0" applyNumberFormat="1" applyFont="1" applyFill="1" applyBorder="1" applyAlignment="1">
      <alignment horizontal="left" vertical="top"/>
    </xf>
    <xf numFmtId="44" fontId="0" fillId="4" borderId="21" xfId="0" applyNumberFormat="1" applyFill="1" applyBorder="1"/>
    <xf numFmtId="0" fontId="0" fillId="2" borderId="21" xfId="0" applyFill="1" applyBorder="1" applyAlignment="1">
      <alignment horizontal="right"/>
    </xf>
    <xf numFmtId="44" fontId="7" fillId="4" borderId="14" xfId="0" applyNumberFormat="1" applyFont="1" applyFill="1" applyBorder="1" applyAlignment="1">
      <alignment horizontal="left" vertical="top"/>
    </xf>
    <xf numFmtId="44" fontId="0" fillId="4" borderId="14" xfId="0" applyNumberFormat="1" applyFill="1" applyBorder="1"/>
    <xf numFmtId="0" fontId="0" fillId="2" borderId="14" xfId="0" applyFill="1" applyBorder="1" applyAlignment="1">
      <alignment horizontal="right"/>
    </xf>
    <xf numFmtId="44" fontId="0" fillId="4" borderId="14" xfId="0" applyNumberFormat="1" applyFill="1" applyBorder="1" applyAlignment="1">
      <alignment horizontal="left"/>
    </xf>
    <xf numFmtId="44" fontId="0" fillId="4" borderId="15" xfId="0" applyNumberFormat="1" applyFill="1" applyBorder="1"/>
    <xf numFmtId="0" fontId="0" fillId="2" borderId="15" xfId="0" applyFill="1" applyBorder="1" applyAlignment="1">
      <alignment horizontal="right"/>
    </xf>
    <xf numFmtId="44" fontId="0" fillId="2" borderId="0" xfId="0" applyNumberFormat="1" applyFill="1"/>
    <xf numFmtId="164" fontId="0" fillId="2" borderId="0" xfId="0" applyNumberFormat="1" applyFill="1"/>
    <xf numFmtId="44" fontId="0" fillId="4" borderId="2" xfId="0" applyNumberFormat="1" applyFill="1" applyBorder="1"/>
    <xf numFmtId="0" fontId="0" fillId="2" borderId="4" xfId="0" applyFill="1" applyBorder="1" applyAlignment="1">
      <alignment horizontal="right"/>
    </xf>
    <xf numFmtId="164" fontId="5" fillId="3" borderId="0" xfId="0" applyNumberFormat="1" applyFont="1" applyFill="1" applyAlignment="1">
      <alignment horizontal="left" vertical="center"/>
    </xf>
    <xf numFmtId="164" fontId="6" fillId="3" borderId="0" xfId="0" applyNumberFormat="1" applyFont="1" applyFill="1" applyAlignment="1">
      <alignment horizontal="left" vertical="top"/>
    </xf>
    <xf numFmtId="164" fontId="5" fillId="2" borderId="0" xfId="0" applyNumberFormat="1" applyFont="1" applyFill="1" applyAlignment="1">
      <alignment horizontal="left" vertical="center"/>
    </xf>
    <xf numFmtId="164" fontId="6" fillId="2" borderId="0" xfId="0" applyNumberFormat="1" applyFont="1" applyFill="1" applyAlignment="1">
      <alignment horizontal="left" vertical="top"/>
    </xf>
    <xf numFmtId="164" fontId="3" fillId="2" borderId="0" xfId="0" applyNumberFormat="1" applyFont="1" applyFill="1" applyAlignment="1">
      <alignment horizontal="left" vertical="top"/>
    </xf>
    <xf numFmtId="164" fontId="3" fillId="2" borderId="3" xfId="0" applyNumberFormat="1" applyFont="1" applyFill="1" applyBorder="1" applyAlignment="1">
      <alignment horizontal="right" vertical="top"/>
    </xf>
    <xf numFmtId="164" fontId="3" fillId="2" borderId="2" xfId="0" applyNumberFormat="1" applyFont="1" applyFill="1" applyBorder="1" applyAlignment="1">
      <alignment horizontal="right" vertical="top"/>
    </xf>
    <xf numFmtId="164" fontId="3" fillId="2" borderId="5" xfId="0" applyNumberFormat="1" applyFont="1" applyFill="1" applyBorder="1" applyAlignment="1">
      <alignment horizontal="right" vertical="top"/>
    </xf>
    <xf numFmtId="0" fontId="17" fillId="0" borderId="0" xfId="0" applyFont="1"/>
    <xf numFmtId="164" fontId="11" fillId="2" borderId="0" xfId="0" applyNumberFormat="1" applyFont="1" applyFill="1" applyAlignment="1">
      <alignment horizontal="left" vertical="center"/>
    </xf>
    <xf numFmtId="44" fontId="7" fillId="4" borderId="2" xfId="0" applyNumberFormat="1" applyFont="1" applyFill="1" applyBorder="1" applyAlignment="1">
      <alignment horizontal="left" vertical="top"/>
    </xf>
    <xf numFmtId="0" fontId="0" fillId="2" borderId="2" xfId="0" applyFill="1" applyBorder="1" applyAlignment="1">
      <alignment horizontal="right"/>
    </xf>
    <xf numFmtId="0" fontId="17" fillId="2" borderId="0" xfId="0" applyFont="1" applyFill="1"/>
    <xf numFmtId="164" fontId="17" fillId="2" borderId="0" xfId="0" applyNumberFormat="1" applyFont="1" applyFill="1"/>
    <xf numFmtId="164" fontId="0" fillId="3" borderId="0" xfId="0" applyNumberFormat="1" applyFill="1"/>
    <xf numFmtId="0" fontId="2" fillId="2" borderId="0" xfId="0" applyFont="1" applyFill="1" applyAlignment="1">
      <alignment horizontal="left" vertical="center"/>
    </xf>
    <xf numFmtId="9" fontId="0" fillId="2" borderId="0" xfId="2" applyFont="1" applyFill="1" applyBorder="1" applyProtection="1"/>
    <xf numFmtId="9" fontId="0" fillId="2" borderId="0" xfId="2" applyFont="1" applyFill="1" applyBorder="1" applyAlignment="1" applyProtection="1">
      <alignment horizontal="right" vertical="center"/>
    </xf>
    <xf numFmtId="10" fontId="0" fillId="2" borderId="0" xfId="0" applyNumberFormat="1" applyFill="1"/>
    <xf numFmtId="0" fontId="3" fillId="2" borderId="0" xfId="0" applyFont="1" applyFill="1" applyAlignment="1">
      <alignment horizontal="center" vertical="center"/>
    </xf>
    <xf numFmtId="0" fontId="7" fillId="0" borderId="0" xfId="0" applyFont="1" applyAlignment="1">
      <alignment horizontal="left" vertical="top"/>
    </xf>
    <xf numFmtId="0" fontId="3" fillId="0" borderId="0" xfId="0" applyFont="1" applyAlignment="1">
      <alignment horizontal="center" vertical="center"/>
    </xf>
    <xf numFmtId="0" fontId="2" fillId="0" borderId="0" xfId="0" applyFont="1" applyAlignment="1">
      <alignment horizontal="center" vertical="center"/>
    </xf>
    <xf numFmtId="0" fontId="0" fillId="0" borderId="0" xfId="0" applyAlignment="1">
      <alignment horizontal="left" vertical="center"/>
    </xf>
    <xf numFmtId="164" fontId="7" fillId="0" borderId="0" xfId="0" applyNumberFormat="1" applyFont="1" applyAlignment="1">
      <alignment horizontal="left" vertical="center"/>
    </xf>
    <xf numFmtId="164" fontId="0" fillId="0" borderId="0" xfId="0" applyNumberFormat="1" applyAlignment="1">
      <alignment vertical="center"/>
    </xf>
    <xf numFmtId="0" fontId="0" fillId="0" borderId="0" xfId="0" applyAlignment="1">
      <alignment horizontal="center" vertical="center"/>
    </xf>
    <xf numFmtId="0" fontId="19" fillId="2" borderId="0" xfId="0" applyFont="1" applyFill="1" applyAlignment="1">
      <alignment vertical="top"/>
    </xf>
    <xf numFmtId="0" fontId="20" fillId="0" borderId="0" xfId="0" applyFont="1" applyFill="1" applyAlignment="1">
      <alignment vertical="top"/>
    </xf>
    <xf numFmtId="0" fontId="15" fillId="2" borderId="0" xfId="0" applyFont="1" applyFill="1" applyAlignment="1">
      <alignment horizontal="center" vertical="center" wrapText="1"/>
    </xf>
    <xf numFmtId="166" fontId="7" fillId="4" borderId="3" xfId="0" applyNumberFormat="1" applyFont="1" applyFill="1" applyBorder="1" applyAlignment="1">
      <alignment horizontal="left" vertical="center"/>
    </xf>
    <xf numFmtId="166" fontId="7" fillId="4" borderId="4" xfId="0" applyNumberFormat="1" applyFont="1" applyFill="1" applyBorder="1" applyAlignment="1">
      <alignment horizontal="left" vertical="center"/>
    </xf>
    <xf numFmtId="0" fontId="7" fillId="2" borderId="3" xfId="0" applyFont="1" applyFill="1" applyBorder="1" applyAlignment="1" applyProtection="1">
      <alignment horizontal="left" vertical="top" wrapText="1"/>
      <protection locked="0"/>
    </xf>
    <xf numFmtId="0" fontId="7" fillId="2" borderId="5" xfId="0" applyFont="1" applyFill="1" applyBorder="1" applyAlignment="1" applyProtection="1">
      <alignment horizontal="left" vertical="top" wrapText="1"/>
      <protection locked="0"/>
    </xf>
    <xf numFmtId="0" fontId="7" fillId="2" borderId="4" xfId="0" applyFont="1" applyFill="1" applyBorder="1" applyAlignment="1" applyProtection="1">
      <alignment horizontal="left" vertical="top" wrapText="1"/>
      <protection locked="0"/>
    </xf>
    <xf numFmtId="166" fontId="0" fillId="4" borderId="12" xfId="0" applyNumberFormat="1" applyFill="1" applyBorder="1" applyAlignment="1">
      <alignment horizontal="left" vertical="center"/>
    </xf>
    <xf numFmtId="166" fontId="0" fillId="4" borderId="13" xfId="0" applyNumberFormat="1" applyFill="1" applyBorder="1" applyAlignment="1">
      <alignment horizontal="left" vertical="center"/>
    </xf>
    <xf numFmtId="0" fontId="3" fillId="2" borderId="19" xfId="0" applyFont="1" applyFill="1" applyBorder="1" applyAlignment="1">
      <alignment horizontal="center" vertical="center"/>
    </xf>
    <xf numFmtId="0" fontId="3" fillId="2" borderId="20" xfId="0" applyFont="1" applyFill="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8" fillId="2" borderId="3" xfId="0" applyFont="1" applyFill="1" applyBorder="1" applyAlignment="1" applyProtection="1">
      <alignment horizontal="left" vertical="center" wrapText="1"/>
      <protection locked="0"/>
    </xf>
    <xf numFmtId="0" fontId="8" fillId="2" borderId="5" xfId="0" applyFont="1" applyFill="1" applyBorder="1" applyAlignment="1" applyProtection="1">
      <alignment horizontal="left" vertical="center" wrapText="1"/>
      <protection locked="0"/>
    </xf>
    <xf numFmtId="0" fontId="8" fillId="2" borderId="4" xfId="0" applyFont="1" applyFill="1" applyBorder="1" applyAlignment="1" applyProtection="1">
      <alignment horizontal="left" vertical="center" wrapText="1"/>
      <protection locked="0"/>
    </xf>
    <xf numFmtId="0" fontId="8" fillId="2" borderId="3" xfId="0" applyFont="1" applyFill="1" applyBorder="1" applyAlignment="1" applyProtection="1">
      <alignment horizontal="left" vertical="top" wrapText="1"/>
      <protection locked="0"/>
    </xf>
    <xf numFmtId="0" fontId="8" fillId="2" borderId="5" xfId="0" applyFont="1" applyFill="1" applyBorder="1" applyAlignment="1" applyProtection="1">
      <alignment horizontal="left" vertical="top" wrapText="1"/>
      <protection locked="0"/>
    </xf>
    <xf numFmtId="0" fontId="8" fillId="2" borderId="4" xfId="0" applyFont="1" applyFill="1" applyBorder="1" applyAlignment="1" applyProtection="1">
      <alignment horizontal="left" vertical="top" wrapText="1"/>
      <protection locked="0"/>
    </xf>
    <xf numFmtId="0" fontId="11" fillId="2" borderId="3" xfId="0" applyFont="1" applyFill="1" applyBorder="1" applyAlignment="1" applyProtection="1">
      <alignment horizontal="left" vertical="center" wrapText="1"/>
      <protection locked="0"/>
    </xf>
    <xf numFmtId="0" fontId="11" fillId="2" borderId="5" xfId="0" applyFont="1" applyFill="1" applyBorder="1" applyAlignment="1" applyProtection="1">
      <alignment horizontal="left" vertical="center" wrapText="1"/>
      <protection locked="0"/>
    </xf>
    <xf numFmtId="0" fontId="11" fillId="2" borderId="4" xfId="0" applyFont="1" applyFill="1" applyBorder="1" applyAlignment="1" applyProtection="1">
      <alignment horizontal="left" vertical="center" wrapText="1"/>
      <protection locked="0"/>
    </xf>
    <xf numFmtId="0" fontId="8" fillId="2" borderId="3" xfId="0" applyFont="1" applyFill="1" applyBorder="1" applyAlignment="1" applyProtection="1">
      <alignment horizontal="left" vertical="center"/>
      <protection locked="0"/>
    </xf>
    <xf numFmtId="0" fontId="8" fillId="2" borderId="5" xfId="0" applyFont="1" applyFill="1" applyBorder="1" applyAlignment="1" applyProtection="1">
      <alignment horizontal="left" vertical="center"/>
      <protection locked="0"/>
    </xf>
    <xf numFmtId="0" fontId="8" fillId="2" borderId="4" xfId="0" applyFont="1" applyFill="1" applyBorder="1" applyAlignment="1" applyProtection="1">
      <alignment horizontal="left" vertical="center"/>
      <protection locked="0"/>
    </xf>
    <xf numFmtId="168" fontId="0" fillId="2" borderId="34" xfId="2" applyNumberFormat="1" applyFont="1" applyFill="1" applyBorder="1" applyAlignment="1" applyProtection="1">
      <alignment horizontal="center" vertical="center"/>
      <protection locked="0"/>
    </xf>
    <xf numFmtId="168" fontId="0" fillId="2" borderId="35" xfId="2" applyNumberFormat="1" applyFont="1" applyFill="1" applyBorder="1" applyAlignment="1" applyProtection="1">
      <alignment horizontal="center" vertical="center"/>
      <protection locked="0"/>
    </xf>
    <xf numFmtId="168" fontId="0" fillId="4" borderId="18" xfId="0" applyNumberFormat="1" applyFill="1" applyBorder="1" applyAlignment="1">
      <alignment horizontal="center" vertical="center"/>
    </xf>
    <xf numFmtId="0" fontId="0" fillId="4" borderId="36" xfId="0" applyFill="1" applyBorder="1" applyAlignment="1">
      <alignment horizontal="center" vertical="center"/>
    </xf>
    <xf numFmtId="44" fontId="0" fillId="4" borderId="3" xfId="0" applyNumberFormat="1" applyFill="1" applyBorder="1" applyAlignment="1"/>
    <xf numFmtId="44" fontId="0" fillId="4" borderId="4" xfId="0" applyNumberFormat="1" applyFill="1" applyBorder="1" applyAlignment="1"/>
    <xf numFmtId="168" fontId="0" fillId="2" borderId="30" xfId="2" applyNumberFormat="1" applyFont="1" applyFill="1" applyBorder="1" applyAlignment="1" applyProtection="1">
      <alignment horizontal="center" vertical="center"/>
      <protection locked="0"/>
    </xf>
    <xf numFmtId="168" fontId="0" fillId="2" borderId="31" xfId="2" applyNumberFormat="1" applyFont="1" applyFill="1" applyBorder="1" applyAlignment="1" applyProtection="1">
      <alignment horizontal="center" vertical="center"/>
      <protection locked="0"/>
    </xf>
    <xf numFmtId="168" fontId="0" fillId="4" borderId="17" xfId="0" applyNumberFormat="1" applyFill="1" applyBorder="1" applyAlignment="1">
      <alignment horizontal="center" vertical="center"/>
    </xf>
    <xf numFmtId="0" fontId="0" fillId="4" borderId="33" xfId="0" applyFill="1" applyBorder="1" applyAlignment="1">
      <alignment horizontal="center" vertical="center"/>
    </xf>
    <xf numFmtId="168" fontId="0" fillId="4" borderId="30" xfId="0" applyNumberFormat="1" applyFill="1" applyBorder="1" applyAlignment="1">
      <alignment horizontal="center" vertical="center"/>
    </xf>
    <xf numFmtId="0" fontId="0" fillId="4" borderId="32" xfId="0" applyFill="1" applyBorder="1" applyAlignment="1">
      <alignment horizontal="center" vertical="center"/>
    </xf>
    <xf numFmtId="0" fontId="18" fillId="2" borderId="0" xfId="0" applyFont="1" applyFill="1" applyAlignment="1">
      <alignment horizontal="left" vertical="center" wrapText="1"/>
    </xf>
    <xf numFmtId="0" fontId="2" fillId="2" borderId="19" xfId="0" applyFont="1" applyFill="1" applyBorder="1" applyAlignment="1">
      <alignment horizontal="center" vertical="center" wrapText="1"/>
    </xf>
    <xf numFmtId="0" fontId="2" fillId="2" borderId="26" xfId="0" applyFont="1" applyFill="1" applyBorder="1" applyAlignment="1">
      <alignment horizontal="center" vertical="center" wrapText="1"/>
    </xf>
    <xf numFmtId="0" fontId="2" fillId="2" borderId="19" xfId="0" applyFont="1" applyFill="1" applyBorder="1" applyAlignment="1">
      <alignment horizontal="center" vertical="center"/>
    </xf>
    <xf numFmtId="0" fontId="2" fillId="2" borderId="26" xfId="0" applyFont="1" applyFill="1" applyBorder="1" applyAlignment="1">
      <alignment horizontal="center" vertical="center"/>
    </xf>
    <xf numFmtId="168" fontId="0" fillId="2" borderId="27" xfId="2" applyNumberFormat="1" applyFont="1" applyFill="1" applyBorder="1" applyAlignment="1" applyProtection="1">
      <alignment horizontal="center" vertical="center"/>
      <protection locked="0"/>
    </xf>
    <xf numFmtId="168" fontId="0" fillId="2" borderId="28" xfId="2" applyNumberFormat="1" applyFont="1" applyFill="1" applyBorder="1" applyAlignment="1" applyProtection="1">
      <alignment horizontal="center" vertical="center"/>
      <protection locked="0"/>
    </xf>
    <xf numFmtId="168" fontId="0" fillId="4" borderId="27" xfId="0" applyNumberFormat="1" applyFill="1" applyBorder="1" applyAlignment="1">
      <alignment horizontal="center" vertical="center"/>
    </xf>
    <xf numFmtId="0" fontId="0" fillId="4" borderId="29" xfId="0" applyFill="1" applyBorder="1" applyAlignment="1">
      <alignment horizontal="center" vertical="center"/>
    </xf>
    <xf numFmtId="0" fontId="2" fillId="2" borderId="0" xfId="0" applyFont="1" applyFill="1" applyAlignment="1">
      <alignment horizontal="right"/>
    </xf>
    <xf numFmtId="0" fontId="2" fillId="2" borderId="8" xfId="0" applyFont="1" applyFill="1" applyBorder="1" applyAlignment="1">
      <alignment horizontal="right"/>
    </xf>
    <xf numFmtId="0" fontId="3" fillId="2" borderId="0" xfId="0" applyFont="1" applyFill="1" applyAlignment="1">
      <alignment horizontal="left" vertical="center"/>
    </xf>
    <xf numFmtId="0" fontId="2" fillId="2" borderId="0" xfId="0" applyFont="1" applyFill="1" applyAlignment="1">
      <alignment horizontal="left" vertical="center"/>
    </xf>
    <xf numFmtId="0" fontId="2" fillId="2" borderId="9" xfId="0" applyFont="1" applyFill="1" applyBorder="1" applyAlignment="1">
      <alignment horizontal="center"/>
    </xf>
    <xf numFmtId="0" fontId="2" fillId="2" borderId="10" xfId="0" applyFont="1" applyFill="1" applyBorder="1" applyAlignment="1">
      <alignment horizontal="center"/>
    </xf>
    <xf numFmtId="0" fontId="2" fillId="2" borderId="11" xfId="0" applyFont="1" applyFill="1" applyBorder="1" applyAlignment="1">
      <alignment horizontal="center"/>
    </xf>
    <xf numFmtId="0" fontId="16" fillId="2" borderId="0" xfId="0" applyFont="1" applyFill="1" applyAlignment="1">
      <alignment horizontal="left" vertical="top" wrapText="1"/>
    </xf>
  </cellXfs>
  <cellStyles count="5">
    <cellStyle name="Comma" xfId="4" builtinId="3"/>
    <cellStyle name="Currency" xfId="1" builtinId="4"/>
    <cellStyle name="Hyperlink" xfId="3" builtinId="8"/>
    <cellStyle name="Normal" xfId="0" builtinId="0"/>
    <cellStyle name="Percent" xfId="2" builtinId="5"/>
  </cellStyles>
  <dxfs count="34">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C7CE"/>
        </patternFill>
      </fill>
    </dxf>
    <dxf>
      <fill>
        <patternFill>
          <bgColor rgb="FFFFC7CE"/>
        </patternFill>
      </fill>
    </dxf>
    <dxf>
      <fill>
        <patternFill>
          <bgColor theme="9" tint="0.79998168889431442"/>
        </patternFill>
      </fill>
    </dxf>
    <dxf>
      <fill>
        <patternFill>
          <bgColor rgb="FFFFC7CE"/>
        </patternFill>
      </fill>
    </dxf>
    <dxf>
      <fill>
        <patternFill>
          <bgColor rgb="FFFFC7CE"/>
        </patternFill>
      </fill>
    </dxf>
    <dxf>
      <fill>
        <patternFill>
          <bgColor theme="9" tint="0.79998168889431442"/>
        </patternFill>
      </fill>
    </dxf>
    <dxf>
      <fill>
        <patternFill>
          <bgColor rgb="FFFFC7CE"/>
        </patternFill>
      </fill>
    </dxf>
    <dxf>
      <fill>
        <patternFill>
          <bgColor rgb="FFFFC7CE"/>
        </patternFill>
      </fill>
    </dxf>
    <dxf>
      <fill>
        <patternFill>
          <bgColor theme="9" tint="0.79998168889431442"/>
        </patternFill>
      </fill>
    </dxf>
    <dxf>
      <fill>
        <patternFill>
          <bgColor rgb="FFFFC7CE"/>
        </patternFill>
      </fill>
    </dxf>
    <dxf>
      <fill>
        <patternFill>
          <bgColor rgb="FFFFC7CE"/>
        </patternFill>
      </fill>
    </dxf>
    <dxf>
      <fill>
        <patternFill>
          <bgColor theme="9" tint="0.79998168889431442"/>
        </patternFill>
      </fill>
    </dxf>
    <dxf>
      <fill>
        <patternFill>
          <bgColor rgb="FFFFC7CE"/>
        </patternFill>
      </fill>
    </dxf>
    <dxf>
      <fill>
        <patternFill>
          <bgColor rgb="FFFFC7CE"/>
        </patternFill>
      </fill>
    </dxf>
    <dxf>
      <fill>
        <patternFill>
          <bgColor theme="9" tint="0.79998168889431442"/>
        </patternFill>
      </fill>
    </dxf>
    <dxf>
      <fill>
        <patternFill>
          <bgColor rgb="FFFFC7CE"/>
        </patternFill>
      </fill>
    </dxf>
    <dxf>
      <fill>
        <patternFill>
          <bgColor rgb="FFFFC7CE"/>
        </patternFill>
      </fill>
    </dxf>
    <dxf>
      <fill>
        <patternFill>
          <bgColor theme="9" tint="0.79998168889431442"/>
        </patternFill>
      </fill>
    </dxf>
    <dxf>
      <fill>
        <patternFill>
          <bgColor rgb="FFFFC7CE"/>
        </patternFill>
      </fill>
    </dxf>
    <dxf>
      <fill>
        <patternFill>
          <bgColor rgb="FFFFC7CE"/>
        </patternFill>
      </fill>
    </dxf>
    <dxf>
      <fill>
        <patternFill>
          <bgColor theme="9" tint="0.79998168889431442"/>
        </patternFill>
      </fill>
    </dxf>
    <dxf>
      <fill>
        <patternFill>
          <bgColor rgb="FFFFC7CE"/>
        </patternFill>
      </fill>
    </dxf>
    <dxf>
      <fill>
        <patternFill>
          <bgColor rgb="FFFFC7CE"/>
        </patternFill>
      </fill>
    </dxf>
    <dxf>
      <fill>
        <patternFill>
          <bgColor rgb="FFFFC7CE"/>
        </patternFill>
      </fill>
    </dxf>
    <dxf>
      <fill>
        <patternFill>
          <bgColor theme="9" tint="0.79998168889431442"/>
        </patternFill>
      </fill>
    </dxf>
    <dxf>
      <fill>
        <patternFill>
          <bgColor rgb="FFFFC7CE"/>
        </patternFill>
      </fill>
    </dxf>
    <dxf>
      <fill>
        <patternFill patternType="solid">
          <bgColor theme="0"/>
        </patternFill>
      </fill>
    </dxf>
    <dxf>
      <fill>
        <patternFill>
          <bgColor rgb="FFFFC7CE"/>
        </patternFill>
      </fill>
    </dxf>
    <dxf>
      <fill>
        <patternFill>
          <bgColor theme="0"/>
        </patternFill>
      </fill>
    </dxf>
    <dxf>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20"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ec.europa.eu/growth/smes/business-friendly-environment/sme-definition/" TargetMode="External"/><Relationship Id="rId1" Type="http://schemas.openxmlformats.org/officeDocument/2006/relationships/hyperlink" Target="https://www.gov.uk/government/publications/standard-industrial-classification-of-economic-activities-sic"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36"/>
  <sheetViews>
    <sheetView tabSelected="1" zoomScaleNormal="100" zoomScaleSheetLayoutView="100" workbookViewId="0"/>
  </sheetViews>
  <sheetFormatPr defaultColWidth="9.140625" defaultRowHeight="15" x14ac:dyDescent="0.25"/>
  <cols>
    <col min="1" max="1" width="41.85546875" customWidth="1"/>
    <col min="2" max="2" width="43.42578125" customWidth="1"/>
    <col min="3" max="3" width="6" customWidth="1"/>
    <col min="4" max="4" width="25.85546875" customWidth="1"/>
    <col min="5" max="5" width="24.28515625" customWidth="1"/>
    <col min="7" max="7" width="11.42578125" customWidth="1"/>
  </cols>
  <sheetData>
    <row r="1" spans="1:7" x14ac:dyDescent="0.25">
      <c r="A1" s="94" t="s">
        <v>0</v>
      </c>
      <c r="B1" s="95"/>
      <c r="C1" s="96"/>
      <c r="D1" s="97"/>
      <c r="E1" s="98" t="s">
        <v>1</v>
      </c>
      <c r="F1" s="97"/>
      <c r="G1" s="99" t="s">
        <v>2</v>
      </c>
    </row>
    <row r="2" spans="1:7" x14ac:dyDescent="0.25">
      <c r="A2" s="94"/>
      <c r="B2" s="95"/>
      <c r="C2" s="100"/>
      <c r="D2" s="100"/>
      <c r="E2" s="97"/>
      <c r="F2" s="97"/>
      <c r="G2" s="97"/>
    </row>
    <row r="3" spans="1:7" x14ac:dyDescent="0.25">
      <c r="A3" s="101" t="s">
        <v>3</v>
      </c>
      <c r="B3" s="95"/>
      <c r="C3" s="100"/>
      <c r="D3" s="100"/>
      <c r="E3" s="97"/>
      <c r="F3" s="97"/>
      <c r="G3" s="97"/>
    </row>
    <row r="4" spans="1:7" x14ac:dyDescent="0.25">
      <c r="A4" s="101" t="s">
        <v>4</v>
      </c>
      <c r="B4" s="95"/>
      <c r="C4" s="100"/>
      <c r="D4" s="100"/>
      <c r="E4" s="97"/>
      <c r="F4" s="97"/>
      <c r="G4" s="97"/>
    </row>
    <row r="5" spans="1:7" ht="14.45" customHeight="1" x14ac:dyDescent="0.25">
      <c r="A5" s="102"/>
      <c r="B5" s="102"/>
      <c r="C5" s="97"/>
      <c r="D5" s="97"/>
      <c r="E5" s="97"/>
      <c r="F5" s="97"/>
      <c r="G5" s="97"/>
    </row>
    <row r="6" spans="1:7" ht="14.45" customHeight="1" x14ac:dyDescent="0.25">
      <c r="A6" s="103" t="s">
        <v>5</v>
      </c>
      <c r="B6" s="102"/>
      <c r="C6" s="97"/>
      <c r="D6" s="97"/>
      <c r="E6" s="97"/>
      <c r="F6" s="97"/>
      <c r="G6" s="97"/>
    </row>
    <row r="7" spans="1:7" ht="14.45" customHeight="1" x14ac:dyDescent="0.25">
      <c r="B7" s="97"/>
      <c r="C7" s="97"/>
      <c r="D7" s="97"/>
      <c r="E7" s="97"/>
      <c r="F7" s="97"/>
      <c r="G7" s="97"/>
    </row>
    <row r="8" spans="1:7" x14ac:dyDescent="0.25">
      <c r="A8" s="104" t="s">
        <v>6</v>
      </c>
      <c r="B8" s="97"/>
      <c r="C8" s="97"/>
      <c r="D8" s="97"/>
      <c r="E8" s="97"/>
      <c r="F8" s="97"/>
      <c r="G8" s="97"/>
    </row>
    <row r="9" spans="1:7" x14ac:dyDescent="0.25">
      <c r="A9" s="104" t="s">
        <v>7</v>
      </c>
      <c r="B9" s="97"/>
      <c r="C9" s="97"/>
      <c r="D9" s="97"/>
      <c r="E9" s="97"/>
      <c r="F9" s="97"/>
      <c r="G9" s="97"/>
    </row>
    <row r="10" spans="1:7" x14ac:dyDescent="0.25">
      <c r="A10" s="105"/>
      <c r="B10" s="97"/>
      <c r="C10" s="97"/>
      <c r="D10" s="97"/>
      <c r="E10" s="97"/>
      <c r="F10" s="97"/>
      <c r="G10" s="97"/>
    </row>
    <row r="11" spans="1:7" ht="14.45" customHeight="1" x14ac:dyDescent="0.25">
      <c r="A11" s="106" t="s">
        <v>8</v>
      </c>
      <c r="B11" s="107"/>
      <c r="C11" s="108"/>
      <c r="D11" s="108"/>
      <c r="E11" s="108"/>
      <c r="F11" s="109"/>
      <c r="G11" s="109"/>
    </row>
    <row r="12" spans="1:7" ht="15.75" thickBot="1" x14ac:dyDescent="0.3">
      <c r="A12" s="97"/>
      <c r="B12" s="110"/>
      <c r="C12" s="94"/>
      <c r="D12" s="94"/>
      <c r="E12" s="94"/>
      <c r="F12" s="94"/>
      <c r="G12" s="97"/>
    </row>
    <row r="13" spans="1:7" ht="21.95" customHeight="1" thickBot="1" x14ac:dyDescent="0.3">
      <c r="A13" s="111" t="s">
        <v>9</v>
      </c>
      <c r="B13" s="7"/>
      <c r="C13" s="112"/>
      <c r="D13" s="112"/>
      <c r="E13" s="113"/>
      <c r="F13" s="114"/>
      <c r="G13" s="97"/>
    </row>
    <row r="14" spans="1:7" ht="15.75" thickBot="1" x14ac:dyDescent="0.3">
      <c r="A14" s="115"/>
      <c r="B14" s="98"/>
      <c r="C14" s="98"/>
      <c r="D14" s="98"/>
      <c r="E14" s="97"/>
      <c r="F14" s="97"/>
      <c r="G14" s="97"/>
    </row>
    <row r="15" spans="1:7" ht="48" customHeight="1" thickBot="1" x14ac:dyDescent="0.3">
      <c r="A15" s="116" t="s">
        <v>10</v>
      </c>
      <c r="B15" s="233"/>
      <c r="C15" s="234"/>
      <c r="D15" s="234"/>
      <c r="E15" s="234"/>
      <c r="F15" s="235"/>
      <c r="G15" s="97"/>
    </row>
    <row r="16" spans="1:7" ht="15.75" thickBot="1" x14ac:dyDescent="0.3">
      <c r="A16" s="117"/>
      <c r="B16" s="101"/>
      <c r="C16" s="101"/>
      <c r="D16" s="101"/>
      <c r="E16" s="97"/>
      <c r="F16" s="97"/>
      <c r="G16" s="97"/>
    </row>
    <row r="17" spans="1:7" ht="21.95" customHeight="1" thickBot="1" x14ac:dyDescent="0.3">
      <c r="A17" s="118" t="s">
        <v>11</v>
      </c>
      <c r="B17" s="6"/>
      <c r="C17" s="101"/>
      <c r="D17" s="101"/>
      <c r="E17" s="97"/>
      <c r="F17" s="97"/>
      <c r="G17" s="97"/>
    </row>
    <row r="18" spans="1:7" ht="14.45" customHeight="1" thickBot="1" x14ac:dyDescent="0.3">
      <c r="A18" s="118"/>
      <c r="B18" s="101"/>
      <c r="C18" s="101"/>
      <c r="D18" s="101"/>
      <c r="E18" s="97"/>
      <c r="F18" s="97"/>
      <c r="G18" s="97"/>
    </row>
    <row r="19" spans="1:7" ht="21.95" customHeight="1" thickBot="1" x14ac:dyDescent="0.3">
      <c r="A19" s="118" t="s">
        <v>12</v>
      </c>
      <c r="B19" s="6" t="s">
        <v>13</v>
      </c>
      <c r="C19" s="119"/>
      <c r="D19" s="120" t="s">
        <v>14</v>
      </c>
      <c r="E19" s="133"/>
      <c r="F19" s="97"/>
      <c r="G19" s="97"/>
    </row>
    <row r="20" spans="1:7" ht="14.45" customHeight="1" thickBot="1" x14ac:dyDescent="0.3">
      <c r="B20" s="121"/>
      <c r="C20" s="119"/>
      <c r="D20" s="101"/>
      <c r="E20" s="97"/>
      <c r="F20" s="97"/>
      <c r="G20" s="97"/>
    </row>
    <row r="21" spans="1:7" ht="21.95" customHeight="1" thickBot="1" x14ac:dyDescent="0.3">
      <c r="A21" s="122" t="s">
        <v>15</v>
      </c>
      <c r="B21" s="6" t="s">
        <v>13</v>
      </c>
      <c r="C21" s="101"/>
      <c r="D21" s="120" t="s">
        <v>14</v>
      </c>
      <c r="E21" s="133"/>
      <c r="F21" s="97"/>
      <c r="G21" s="97"/>
    </row>
    <row r="22" spans="1:7" ht="14.45" customHeight="1" thickBot="1" x14ac:dyDescent="0.3">
      <c r="A22" s="123"/>
      <c r="B22" s="101"/>
      <c r="C22" s="101"/>
      <c r="D22" s="94"/>
      <c r="E22" s="97"/>
      <c r="F22" s="97"/>
      <c r="G22" s="97"/>
    </row>
    <row r="23" spans="1:7" ht="21.95" customHeight="1" thickBot="1" x14ac:dyDescent="0.3">
      <c r="A23" s="118" t="s">
        <v>16</v>
      </c>
      <c r="B23" s="6" t="s">
        <v>13</v>
      </c>
      <c r="C23" s="101"/>
      <c r="D23" s="120" t="s">
        <v>14</v>
      </c>
      <c r="E23" s="133"/>
      <c r="F23" s="97"/>
      <c r="G23" s="97"/>
    </row>
    <row r="24" spans="1:7" ht="14.45" customHeight="1" thickBot="1" x14ac:dyDescent="0.3">
      <c r="A24" s="118"/>
      <c r="B24" s="121"/>
      <c r="C24" s="101"/>
      <c r="D24" s="101"/>
      <c r="E24" s="97"/>
      <c r="F24" s="97"/>
      <c r="G24" s="97"/>
    </row>
    <row r="25" spans="1:7" ht="14.45" customHeight="1" thickBot="1" x14ac:dyDescent="0.3">
      <c r="A25" s="124"/>
      <c r="B25" s="121"/>
      <c r="C25" s="101"/>
      <c r="D25" s="125" t="s">
        <v>17</v>
      </c>
      <c r="E25" s="126" t="str">
        <f>IF((SUM(E19+E21+E23=0)), " ", IF(SUM(E19+E21+E23=100%),"100%","Must total 100%"))</f>
        <v xml:space="preserve"> </v>
      </c>
      <c r="F25" s="97"/>
      <c r="G25" s="97"/>
    </row>
    <row r="26" spans="1:7" x14ac:dyDescent="0.25">
      <c r="A26" s="101"/>
      <c r="B26" s="101"/>
      <c r="C26" s="101"/>
      <c r="D26" s="101"/>
      <c r="E26" s="97"/>
      <c r="F26" s="97"/>
      <c r="G26" s="97"/>
    </row>
    <row r="27" spans="1:7" x14ac:dyDescent="0.25">
      <c r="A27" s="127" t="s">
        <v>18</v>
      </c>
      <c r="B27" s="128"/>
      <c r="C27" s="128"/>
      <c r="D27" s="128"/>
      <c r="E27" s="109"/>
      <c r="F27" s="109"/>
      <c r="G27" s="109"/>
    </row>
    <row r="28" spans="1:7" ht="15.75" thickBot="1" x14ac:dyDescent="0.3">
      <c r="A28" s="97"/>
      <c r="B28" s="101"/>
      <c r="C28" s="101"/>
      <c r="D28" s="101"/>
      <c r="E28" s="97"/>
      <c r="F28" s="97"/>
      <c r="G28" s="97"/>
    </row>
    <row r="29" spans="1:7" ht="21.95" customHeight="1" thickBot="1" x14ac:dyDescent="0.3">
      <c r="A29" s="129" t="s">
        <v>166</v>
      </c>
      <c r="B29" s="130" t="s">
        <v>167</v>
      </c>
      <c r="C29" s="238" t="s">
        <v>19</v>
      </c>
      <c r="D29" s="239"/>
      <c r="E29" s="240" t="s">
        <v>20</v>
      </c>
      <c r="F29" s="241"/>
      <c r="G29" s="97"/>
    </row>
    <row r="30" spans="1:7" ht="21.95" customHeight="1" thickBot="1" x14ac:dyDescent="0.3">
      <c r="A30" s="47"/>
      <c r="B30" s="48">
        <f>'Summary of costs'!C29</f>
        <v>0</v>
      </c>
      <c r="C30" s="231">
        <f>'Summary of costs'!C27</f>
        <v>0</v>
      </c>
      <c r="D30" s="232"/>
      <c r="E30" s="236">
        <f>'Summary of costs'!B18+'Summary of costs'!B23</f>
        <v>0</v>
      </c>
      <c r="F30" s="237"/>
      <c r="G30" s="97"/>
    </row>
    <row r="31" spans="1:7" x14ac:dyDescent="0.25">
      <c r="A31" s="110"/>
      <c r="B31" s="131"/>
      <c r="C31" s="131"/>
      <c r="D31" s="97"/>
      <c r="E31" s="97"/>
      <c r="F31" s="97"/>
      <c r="G31" s="97"/>
    </row>
    <row r="32" spans="1:7" ht="48" customHeight="1" x14ac:dyDescent="0.25">
      <c r="A32" s="97"/>
      <c r="C32" s="97"/>
      <c r="D32" s="97"/>
      <c r="E32" s="230" t="s">
        <v>171</v>
      </c>
      <c r="F32" s="230"/>
      <c r="G32" s="97"/>
    </row>
    <row r="33" spans="1:7" x14ac:dyDescent="0.25">
      <c r="A33" s="97"/>
      <c r="B33" s="97"/>
      <c r="C33" s="97"/>
      <c r="D33" s="97"/>
      <c r="E33" s="97"/>
      <c r="F33" s="97"/>
      <c r="G33" s="97"/>
    </row>
    <row r="34" spans="1:7" x14ac:dyDescent="0.25">
      <c r="A34" s="97"/>
      <c r="B34" s="97"/>
      <c r="C34" s="97"/>
      <c r="D34" s="97"/>
      <c r="E34" s="97"/>
      <c r="F34" s="97"/>
      <c r="G34" s="97"/>
    </row>
    <row r="36" spans="1:7" x14ac:dyDescent="0.25">
      <c r="A36" s="132"/>
    </row>
  </sheetData>
  <sheetProtection algorithmName="SHA-512" hashValue="VwK1iRizbacFzahRDpWh5tFO2Nnxh1giuN/2vGR35k5lSRQWZqVxNtDerGDKY2oy5NW/5r0tNSD5NG8/9iZjtQ==" saltValue="P+50S7RKOrs0Hs9EXcgLZg==" spinCount="100000" sheet="1" formatColumns="0" formatRows="0"/>
  <mergeCells count="6">
    <mergeCell ref="E32:F32"/>
    <mergeCell ref="C30:D30"/>
    <mergeCell ref="B15:F15"/>
    <mergeCell ref="E30:F30"/>
    <mergeCell ref="C29:D29"/>
    <mergeCell ref="E29:F29"/>
  </mergeCells>
  <conditionalFormatting sqref="E25">
    <cfRule type="containsText" dxfId="33" priority="1" operator="containsText" text="Must total 100%">
      <formula>NOT(ISERROR(SEARCH("Must total 100%",E25)))</formula>
    </cfRule>
  </conditionalFormatting>
  <dataValidations count="4">
    <dataValidation type="list" showInputMessage="1" showErrorMessage="1" sqref="B20" xr:uid="{00000000-0002-0000-0000-000000000000}">
      <formula1>"Please select, Fundamental Research, Feasibility Studies, Industrial Research, Experimental Development"</formula1>
    </dataValidation>
    <dataValidation type="list" allowBlank="1" showInputMessage="1" showErrorMessage="1" sqref="B24:B25" xr:uid="{00000000-0002-0000-0000-000001000000}">
      <formula1>"Please select, Not applicable, Fundamental Research, Feasibility Studies, Industrial Research, Experimental Development"</formula1>
    </dataValidation>
    <dataValidation type="list" allowBlank="1" showInputMessage="1" showErrorMessage="1" promptTitle="Please select" sqref="B23 B21" xr:uid="{00000000-0002-0000-0000-000002000000}">
      <formula1>"Please select, Not applicable, Fundamental Research, Feasibility Studies, Industrial Research, Experimental Development"</formula1>
    </dataValidation>
    <dataValidation type="list" showInputMessage="1" showErrorMessage="1" promptTitle="Please select" sqref="B19" xr:uid="{00000000-0002-0000-0000-000003000000}">
      <formula1>"Please select, Fundamental Research, Feasibility Studies, Industrial Research, Experimental Development"</formula1>
    </dataValidation>
  </dataValidations>
  <pageMargins left="0.70866141732283472" right="0.70866141732283472" top="0.74803149606299213" bottom="0.74803149606299213" header="0.31496062992125984" footer="0.31496062992125984"/>
  <pageSetup paperSize="9" scale="78" orientation="landscape" r:id="rId1"/>
  <ignoredErrors>
    <ignoredError sqref="B30:C30" evalError="1"/>
  </ignoredError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G31"/>
  <sheetViews>
    <sheetView zoomScaleNormal="100" workbookViewId="0"/>
  </sheetViews>
  <sheetFormatPr defaultColWidth="9.140625" defaultRowHeight="15" x14ac:dyDescent="0.25"/>
  <cols>
    <col min="1" max="1" width="76.5703125" customWidth="1"/>
    <col min="2" max="2" width="16.7109375" customWidth="1"/>
    <col min="3" max="3" width="1.140625" customWidth="1"/>
    <col min="4" max="4" width="8.140625" customWidth="1"/>
    <col min="5" max="6" width="12.85546875" customWidth="1"/>
  </cols>
  <sheetData>
    <row r="1" spans="1:7" x14ac:dyDescent="0.25">
      <c r="A1" s="94" t="s">
        <v>0</v>
      </c>
      <c r="B1" s="140"/>
      <c r="C1" s="97"/>
      <c r="D1" s="97"/>
      <c r="E1" s="97"/>
      <c r="F1" s="97"/>
      <c r="G1" s="99" t="s">
        <v>122</v>
      </c>
    </row>
    <row r="2" spans="1:7" x14ac:dyDescent="0.25">
      <c r="A2" s="94"/>
      <c r="B2" s="140"/>
      <c r="C2" s="97"/>
      <c r="D2" s="97"/>
      <c r="E2" s="97"/>
      <c r="F2" s="97"/>
      <c r="G2" s="97"/>
    </row>
    <row r="3" spans="1:7" x14ac:dyDescent="0.25">
      <c r="A3" s="127" t="s">
        <v>123</v>
      </c>
      <c r="B3" s="141"/>
      <c r="C3" s="109"/>
      <c r="D3" s="109"/>
      <c r="E3" s="109"/>
      <c r="F3" s="109"/>
      <c r="G3" s="109"/>
    </row>
    <row r="4" spans="1:7" ht="15.75" thickBot="1" x14ac:dyDescent="0.3">
      <c r="A4" s="101"/>
      <c r="B4" s="101"/>
      <c r="C4" s="97"/>
      <c r="D4" s="97"/>
      <c r="E4" s="97"/>
      <c r="F4" s="97"/>
      <c r="G4" s="97"/>
    </row>
    <row r="5" spans="1:7" ht="15.75" thickBot="1" x14ac:dyDescent="0.3">
      <c r="A5" s="101" t="s">
        <v>124</v>
      </c>
      <c r="B5" s="97"/>
      <c r="C5" s="97"/>
      <c r="E5" s="77" t="s">
        <v>13</v>
      </c>
      <c r="F5" s="97"/>
      <c r="G5" s="97"/>
    </row>
    <row r="6" spans="1:7" x14ac:dyDescent="0.25">
      <c r="A6" s="101"/>
      <c r="B6" s="101"/>
      <c r="C6" s="97"/>
      <c r="D6" s="97"/>
      <c r="E6" s="97"/>
      <c r="F6" s="97"/>
      <c r="G6" s="97"/>
    </row>
    <row r="7" spans="1:7" x14ac:dyDescent="0.25">
      <c r="A7" s="101" t="s">
        <v>125</v>
      </c>
      <c r="B7" s="101"/>
      <c r="C7" s="97"/>
      <c r="D7" s="97"/>
      <c r="E7" s="97"/>
      <c r="F7" s="97"/>
      <c r="G7" s="97"/>
    </row>
    <row r="8" spans="1:7" x14ac:dyDescent="0.25">
      <c r="A8" s="101"/>
      <c r="B8" s="101"/>
      <c r="C8" s="97"/>
      <c r="D8" s="97"/>
      <c r="E8" s="97"/>
      <c r="F8" s="97"/>
      <c r="G8" s="97"/>
    </row>
    <row r="9" spans="1:7" x14ac:dyDescent="0.25">
      <c r="A9" s="101" t="s">
        <v>126</v>
      </c>
      <c r="B9" s="101"/>
      <c r="C9" s="97"/>
      <c r="D9" s="97"/>
      <c r="E9" s="97"/>
      <c r="F9" s="97"/>
      <c r="G9" s="97"/>
    </row>
    <row r="10" spans="1:7" ht="15.75" thickBot="1" x14ac:dyDescent="0.3">
      <c r="A10" s="101"/>
      <c r="B10" s="101"/>
      <c r="C10" s="97"/>
      <c r="D10" s="97"/>
      <c r="E10" s="97"/>
      <c r="F10" s="97"/>
      <c r="G10" s="97"/>
    </row>
    <row r="11" spans="1:7" ht="47.45" customHeight="1" thickBot="1" x14ac:dyDescent="0.3">
      <c r="A11" s="27" t="s">
        <v>127</v>
      </c>
      <c r="B11" s="27" t="s">
        <v>128</v>
      </c>
      <c r="C11" s="97"/>
      <c r="D11" s="97"/>
      <c r="E11" s="97"/>
      <c r="F11" s="97"/>
      <c r="G11" s="97"/>
    </row>
    <row r="12" spans="1:7" x14ac:dyDescent="0.25">
      <c r="A12" s="11"/>
      <c r="B12" s="61"/>
      <c r="C12" s="97"/>
      <c r="D12" s="97"/>
      <c r="E12" s="97"/>
      <c r="F12" s="97"/>
      <c r="G12" s="97"/>
    </row>
    <row r="13" spans="1:7" x14ac:dyDescent="0.25">
      <c r="A13" s="12"/>
      <c r="B13" s="62"/>
      <c r="C13" s="97"/>
      <c r="D13" s="97"/>
      <c r="E13" s="97"/>
      <c r="F13" s="97"/>
      <c r="G13" s="97"/>
    </row>
    <row r="14" spans="1:7" x14ac:dyDescent="0.25">
      <c r="A14" s="12"/>
      <c r="B14" s="62"/>
      <c r="C14" s="97"/>
      <c r="D14" s="97"/>
      <c r="E14" s="97"/>
      <c r="F14" s="97"/>
      <c r="G14" s="97"/>
    </row>
    <row r="15" spans="1:7" x14ac:dyDescent="0.25">
      <c r="A15" s="12"/>
      <c r="B15" s="62"/>
      <c r="C15" s="97"/>
      <c r="D15" s="97"/>
      <c r="E15" s="97"/>
      <c r="F15" s="97"/>
      <c r="G15" s="97"/>
    </row>
    <row r="16" spans="1:7" x14ac:dyDescent="0.25">
      <c r="A16" s="12"/>
      <c r="B16" s="62"/>
      <c r="C16" s="97"/>
      <c r="D16" s="97"/>
      <c r="E16" s="97"/>
      <c r="F16" s="97"/>
      <c r="G16" s="97"/>
    </row>
    <row r="17" spans="1:7" x14ac:dyDescent="0.25">
      <c r="A17" s="12"/>
      <c r="B17" s="62"/>
      <c r="C17" s="97"/>
      <c r="D17" s="97"/>
      <c r="E17" s="97"/>
      <c r="F17" s="97"/>
      <c r="G17" s="97"/>
    </row>
    <row r="18" spans="1:7" x14ac:dyDescent="0.25">
      <c r="A18" s="12"/>
      <c r="B18" s="62"/>
      <c r="C18" s="97"/>
      <c r="D18" s="97"/>
      <c r="E18" s="97"/>
      <c r="F18" s="97"/>
      <c r="G18" s="97"/>
    </row>
    <row r="19" spans="1:7" x14ac:dyDescent="0.25">
      <c r="A19" s="12"/>
      <c r="B19" s="62"/>
      <c r="C19" s="97"/>
      <c r="D19" s="97"/>
      <c r="E19" s="97"/>
      <c r="F19" s="97"/>
      <c r="G19" s="97"/>
    </row>
    <row r="20" spans="1:7" x14ac:dyDescent="0.25">
      <c r="A20" s="12"/>
      <c r="B20" s="62"/>
      <c r="C20" s="97"/>
      <c r="D20" s="97"/>
      <c r="E20" s="97"/>
      <c r="F20" s="97"/>
      <c r="G20" s="97"/>
    </row>
    <row r="21" spans="1:7" x14ac:dyDescent="0.25">
      <c r="A21" s="12"/>
      <c r="B21" s="62"/>
      <c r="C21" s="97"/>
      <c r="D21" s="97"/>
      <c r="E21" s="97"/>
      <c r="F21" s="97"/>
      <c r="G21" s="97"/>
    </row>
    <row r="22" spans="1:7" x14ac:dyDescent="0.25">
      <c r="A22" s="12"/>
      <c r="B22" s="62"/>
      <c r="C22" s="97"/>
      <c r="D22" s="97"/>
      <c r="E22" s="97"/>
      <c r="F22" s="97"/>
      <c r="G22" s="97"/>
    </row>
    <row r="23" spans="1:7" x14ac:dyDescent="0.25">
      <c r="A23" s="13"/>
      <c r="B23" s="62"/>
      <c r="C23" s="97"/>
      <c r="D23" s="97"/>
      <c r="E23" s="97"/>
      <c r="F23" s="97"/>
      <c r="G23" s="97"/>
    </row>
    <row r="24" spans="1:7" x14ac:dyDescent="0.25">
      <c r="A24" s="13"/>
      <c r="B24" s="62"/>
      <c r="C24" s="97"/>
      <c r="D24" s="97"/>
      <c r="E24" s="97"/>
      <c r="F24" s="97"/>
      <c r="G24" s="97"/>
    </row>
    <row r="25" spans="1:7" ht="15.75" thickBot="1" x14ac:dyDescent="0.3">
      <c r="A25" s="14"/>
      <c r="B25" s="63"/>
      <c r="C25" s="97"/>
      <c r="D25" s="97"/>
      <c r="E25" s="97"/>
      <c r="F25" s="97"/>
      <c r="G25" s="97"/>
    </row>
    <row r="26" spans="1:7" ht="15.75" thickBot="1" x14ac:dyDescent="0.3">
      <c r="A26" s="110"/>
      <c r="B26" s="110"/>
      <c r="C26" s="97"/>
      <c r="D26" s="97"/>
      <c r="E26" s="97"/>
      <c r="F26" s="97"/>
      <c r="G26" s="97"/>
    </row>
    <row r="27" spans="1:7" ht="15.75" thickBot="1" x14ac:dyDescent="0.3">
      <c r="A27" s="149" t="s">
        <v>129</v>
      </c>
      <c r="B27" s="150">
        <f>IF(E5= "Yes",SUM(B12:B25),0)</f>
        <v>0</v>
      </c>
      <c r="C27" s="97"/>
      <c r="D27" s="97"/>
      <c r="E27" s="97"/>
      <c r="F27" s="97"/>
      <c r="G27" s="97"/>
    </row>
    <row r="28" spans="1:7" x14ac:dyDescent="0.25">
      <c r="A28" s="110"/>
      <c r="B28" s="110"/>
      <c r="C28" s="97"/>
      <c r="D28" s="97"/>
      <c r="E28" s="97"/>
      <c r="F28" s="97"/>
      <c r="G28" s="97"/>
    </row>
    <row r="29" spans="1:7" x14ac:dyDescent="0.25">
      <c r="A29" s="110"/>
      <c r="B29" s="110"/>
      <c r="C29" s="97"/>
      <c r="D29" s="97"/>
      <c r="E29" s="97"/>
      <c r="F29" s="97"/>
      <c r="G29" s="97"/>
    </row>
    <row r="30" spans="1:7" x14ac:dyDescent="0.25">
      <c r="A30" s="97"/>
      <c r="B30" s="97"/>
      <c r="C30" s="97"/>
      <c r="D30" s="97"/>
      <c r="E30" s="97"/>
      <c r="F30" s="97"/>
      <c r="G30" s="97"/>
    </row>
    <row r="31" spans="1:7" x14ac:dyDescent="0.25">
      <c r="A31" s="97"/>
      <c r="B31" s="97"/>
      <c r="C31" s="97"/>
      <c r="D31" s="97"/>
      <c r="E31" s="97"/>
      <c r="F31" s="97"/>
      <c r="G31" s="97"/>
    </row>
  </sheetData>
  <sheetProtection algorithmName="SHA-512" hashValue="/o90tl2eITuM/dypMNU64LyWdPSKdhvOkTkcZRWQASu8FBFjfI2y5A+4fS4DlCzFfgG3PHm/ApX4bV0KPU2Jxg==" saltValue="AzphfgGvZO4ZC3Xq9mfpvw==" spinCount="100000" sheet="1" formatColumns="0" formatRows="0"/>
  <conditionalFormatting sqref="E5">
    <cfRule type="containsText" dxfId="9" priority="1" operator="containsText" text="Yes">
      <formula>NOT(ISERROR(SEARCH("Yes",E5)))</formula>
    </cfRule>
    <cfRule type="containsText" dxfId="8" priority="2" operator="containsText" text="No">
      <formula>NOT(ISERROR(SEARCH("No",E5)))</formula>
    </cfRule>
    <cfRule type="containsText" dxfId="7" priority="3" operator="containsText" text="Please select">
      <formula>NOT(ISERROR(SEARCH("Please select",E5)))</formula>
    </cfRule>
  </conditionalFormatting>
  <dataValidations count="2">
    <dataValidation type="list" showInputMessage="1" showErrorMessage="1" promptTitle="Please select" sqref="E5" xr:uid="{00000000-0002-0000-0900-000000000000}">
      <formula1>"Please select, Yes, No"</formula1>
    </dataValidation>
    <dataValidation type="custom" errorStyle="warning" showInputMessage="1" showErrorMessage="1" error="Please select &quot;Yes&quot; at the top of the sheet before entering information into this table" sqref="A12:B25" xr:uid="{00000000-0002-0000-0900-000001000000}">
      <formula1>AND($E$5="Yes")</formula1>
    </dataValidation>
  </dataValidations>
  <pageMargins left="0.70866141732283472" right="0.70866141732283472" top="0.74803149606299213" bottom="0.74803149606299213" header="0.31496062992125984" footer="0.31496062992125984"/>
  <pageSetup paperSize="9" scale="99" orientation="landscape"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G36"/>
  <sheetViews>
    <sheetView zoomScaleNormal="100" workbookViewId="0"/>
  </sheetViews>
  <sheetFormatPr defaultColWidth="9.140625" defaultRowHeight="15" x14ac:dyDescent="0.25"/>
  <cols>
    <col min="1" max="1" width="18.85546875" customWidth="1"/>
    <col min="2" max="2" width="25" customWidth="1"/>
    <col min="3" max="3" width="30.5703125" customWidth="1"/>
    <col min="4" max="4" width="14.28515625" customWidth="1"/>
    <col min="5" max="5" width="12.5703125" customWidth="1"/>
    <col min="6" max="6" width="12.85546875" customWidth="1"/>
    <col min="7" max="7" width="14.28515625" customWidth="1"/>
  </cols>
  <sheetData>
    <row r="1" spans="1:7" x14ac:dyDescent="0.25">
      <c r="A1" s="94" t="s">
        <v>0</v>
      </c>
      <c r="B1" s="94"/>
      <c r="C1" s="94"/>
      <c r="D1" s="97"/>
      <c r="E1" s="97"/>
      <c r="F1" s="97"/>
      <c r="G1" s="99" t="s">
        <v>130</v>
      </c>
    </row>
    <row r="2" spans="1:7" x14ac:dyDescent="0.25">
      <c r="A2" s="94"/>
      <c r="B2" s="94"/>
      <c r="C2" s="94"/>
      <c r="D2" s="97"/>
      <c r="E2" s="97"/>
      <c r="F2" s="97"/>
      <c r="G2" s="97"/>
    </row>
    <row r="3" spans="1:7" x14ac:dyDescent="0.25">
      <c r="A3" s="127" t="s">
        <v>131</v>
      </c>
      <c r="B3" s="127"/>
      <c r="C3" s="127"/>
      <c r="D3" s="109"/>
      <c r="E3" s="109"/>
      <c r="F3" s="109"/>
      <c r="G3" s="109"/>
    </row>
    <row r="4" spans="1:7" ht="15.75" thickBot="1" x14ac:dyDescent="0.3">
      <c r="A4" s="101"/>
      <c r="B4" s="101"/>
      <c r="C4" s="101"/>
      <c r="D4" s="97"/>
      <c r="E4" s="97"/>
      <c r="F4" s="97"/>
      <c r="G4" s="97"/>
    </row>
    <row r="5" spans="1:7" ht="15.75" thickBot="1" x14ac:dyDescent="0.3">
      <c r="A5" s="101" t="s">
        <v>132</v>
      </c>
      <c r="B5" s="101"/>
      <c r="C5" s="101"/>
      <c r="D5" s="97"/>
      <c r="E5" s="97"/>
      <c r="G5" s="77" t="s">
        <v>13</v>
      </c>
    </row>
    <row r="6" spans="1:7" ht="12.95" customHeight="1" x14ac:dyDescent="0.25">
      <c r="A6" s="228" t="s">
        <v>133</v>
      </c>
      <c r="B6" s="101"/>
      <c r="C6" s="101"/>
      <c r="D6" s="97"/>
      <c r="E6" s="97"/>
      <c r="F6" s="97"/>
      <c r="G6" s="97"/>
    </row>
    <row r="7" spans="1:7" ht="12.95" customHeight="1" x14ac:dyDescent="0.25">
      <c r="A7" s="229" t="s">
        <v>134</v>
      </c>
      <c r="B7" s="101"/>
      <c r="C7" s="101"/>
      <c r="D7" s="97"/>
      <c r="E7" s="97"/>
      <c r="F7" s="97"/>
      <c r="G7" s="97"/>
    </row>
    <row r="8" spans="1:7" ht="12.95" customHeight="1" x14ac:dyDescent="0.25">
      <c r="A8" s="228" t="s">
        <v>135</v>
      </c>
      <c r="B8" s="101"/>
      <c r="C8" s="101"/>
      <c r="D8" s="97"/>
      <c r="E8" s="97"/>
      <c r="F8" s="97"/>
      <c r="G8" s="97"/>
    </row>
    <row r="9" spans="1:7" ht="12.95" customHeight="1" x14ac:dyDescent="0.25">
      <c r="A9" s="228" t="s">
        <v>136</v>
      </c>
      <c r="B9" s="101"/>
      <c r="C9" s="101"/>
      <c r="D9" s="97"/>
      <c r="E9" s="97"/>
      <c r="F9" s="97"/>
      <c r="G9" s="97"/>
    </row>
    <row r="10" spans="1:7" ht="12.95" customHeight="1" x14ac:dyDescent="0.25">
      <c r="A10" s="228" t="s">
        <v>137</v>
      </c>
      <c r="B10" s="101"/>
      <c r="C10" s="101"/>
      <c r="D10" s="97"/>
      <c r="E10" s="97"/>
      <c r="F10" s="97"/>
      <c r="G10" s="97"/>
    </row>
    <row r="11" spans="1:7" x14ac:dyDescent="0.25">
      <c r="A11" s="171"/>
      <c r="B11" s="101"/>
      <c r="C11" s="101"/>
      <c r="D11" s="97"/>
      <c r="E11" s="97"/>
      <c r="F11" s="97"/>
      <c r="G11" s="97"/>
    </row>
    <row r="12" spans="1:7" x14ac:dyDescent="0.25">
      <c r="A12" s="101" t="s">
        <v>138</v>
      </c>
      <c r="B12" s="101"/>
      <c r="C12" s="101"/>
      <c r="D12" s="97"/>
      <c r="E12" s="97"/>
      <c r="F12" s="97"/>
      <c r="G12" s="97"/>
    </row>
    <row r="13" spans="1:7" ht="15.75" thickBot="1" x14ac:dyDescent="0.3">
      <c r="A13" s="101"/>
      <c r="B13" s="101"/>
      <c r="C13" s="101"/>
      <c r="D13" s="97"/>
      <c r="E13" s="97"/>
      <c r="F13" s="97"/>
      <c r="G13" s="97"/>
    </row>
    <row r="14" spans="1:7" ht="30.75" thickBot="1" x14ac:dyDescent="0.3">
      <c r="A14" s="27" t="s">
        <v>70</v>
      </c>
      <c r="B14" s="172" t="s">
        <v>139</v>
      </c>
      <c r="C14" s="27" t="s">
        <v>140</v>
      </c>
      <c r="D14" s="173" t="s">
        <v>75</v>
      </c>
      <c r="E14" s="174" t="s">
        <v>141</v>
      </c>
      <c r="F14" s="175" t="s">
        <v>142</v>
      </c>
      <c r="G14" s="176" t="s">
        <v>128</v>
      </c>
    </row>
    <row r="15" spans="1:7" x14ac:dyDescent="0.25">
      <c r="A15" s="59"/>
      <c r="B15" s="83"/>
      <c r="C15" s="74"/>
      <c r="D15" s="78"/>
      <c r="E15" s="87"/>
      <c r="F15" s="177" t="str">
        <f>IF((E15=0),"", 100-E15)</f>
        <v/>
      </c>
      <c r="G15" s="178">
        <f t="shared" ref="G15:G29" si="0">D15*(E15/100)</f>
        <v>0</v>
      </c>
    </row>
    <row r="16" spans="1:7" x14ac:dyDescent="0.25">
      <c r="A16" s="12"/>
      <c r="B16" s="60"/>
      <c r="C16" s="75"/>
      <c r="D16" s="79"/>
      <c r="E16" s="88"/>
      <c r="F16" s="177" t="str">
        <f t="shared" ref="F16:F29" si="1">IF((E16=0),"", 100-E16)</f>
        <v/>
      </c>
      <c r="G16" s="179">
        <f t="shared" si="0"/>
        <v>0</v>
      </c>
    </row>
    <row r="17" spans="1:7" x14ac:dyDescent="0.25">
      <c r="A17" s="12"/>
      <c r="B17" s="60"/>
      <c r="C17" s="75"/>
      <c r="D17" s="79"/>
      <c r="E17" s="88"/>
      <c r="F17" s="177" t="str">
        <f t="shared" si="1"/>
        <v/>
      </c>
      <c r="G17" s="179">
        <f t="shared" si="0"/>
        <v>0</v>
      </c>
    </row>
    <row r="18" spans="1:7" x14ac:dyDescent="0.25">
      <c r="A18" s="12"/>
      <c r="B18" s="60"/>
      <c r="C18" s="75"/>
      <c r="D18" s="79"/>
      <c r="E18" s="88"/>
      <c r="F18" s="177" t="str">
        <f t="shared" si="1"/>
        <v/>
      </c>
      <c r="G18" s="179">
        <f t="shared" si="0"/>
        <v>0</v>
      </c>
    </row>
    <row r="19" spans="1:7" x14ac:dyDescent="0.25">
      <c r="A19" s="12"/>
      <c r="B19" s="60"/>
      <c r="C19" s="75"/>
      <c r="D19" s="79"/>
      <c r="E19" s="88"/>
      <c r="F19" s="177" t="str">
        <f t="shared" si="1"/>
        <v/>
      </c>
      <c r="G19" s="179">
        <f t="shared" si="0"/>
        <v>0</v>
      </c>
    </row>
    <row r="20" spans="1:7" x14ac:dyDescent="0.25">
      <c r="A20" s="12"/>
      <c r="B20" s="60"/>
      <c r="C20" s="75"/>
      <c r="D20" s="79"/>
      <c r="E20" s="88"/>
      <c r="F20" s="177" t="str">
        <f t="shared" si="1"/>
        <v/>
      </c>
      <c r="G20" s="179">
        <f t="shared" si="0"/>
        <v>0</v>
      </c>
    </row>
    <row r="21" spans="1:7" x14ac:dyDescent="0.25">
      <c r="A21" s="12"/>
      <c r="B21" s="60"/>
      <c r="C21" s="75"/>
      <c r="D21" s="79"/>
      <c r="E21" s="88"/>
      <c r="F21" s="177" t="str">
        <f t="shared" si="1"/>
        <v/>
      </c>
      <c r="G21" s="179">
        <f t="shared" si="0"/>
        <v>0</v>
      </c>
    </row>
    <row r="22" spans="1:7" x14ac:dyDescent="0.25">
      <c r="A22" s="12"/>
      <c r="B22" s="60"/>
      <c r="C22" s="75"/>
      <c r="D22" s="79"/>
      <c r="E22" s="88"/>
      <c r="F22" s="177" t="str">
        <f t="shared" si="1"/>
        <v/>
      </c>
      <c r="G22" s="179">
        <f t="shared" si="0"/>
        <v>0</v>
      </c>
    </row>
    <row r="23" spans="1:7" x14ac:dyDescent="0.25">
      <c r="A23" s="12"/>
      <c r="B23" s="60"/>
      <c r="C23" s="75"/>
      <c r="D23" s="79"/>
      <c r="E23" s="88"/>
      <c r="F23" s="177" t="str">
        <f t="shared" si="1"/>
        <v/>
      </c>
      <c r="G23" s="179">
        <f t="shared" si="0"/>
        <v>0</v>
      </c>
    </row>
    <row r="24" spans="1:7" x14ac:dyDescent="0.25">
      <c r="A24" s="12"/>
      <c r="B24" s="60"/>
      <c r="C24" s="75"/>
      <c r="D24" s="79"/>
      <c r="E24" s="88"/>
      <c r="F24" s="177" t="str">
        <f t="shared" si="1"/>
        <v/>
      </c>
      <c r="G24" s="179">
        <f t="shared" si="0"/>
        <v>0</v>
      </c>
    </row>
    <row r="25" spans="1:7" x14ac:dyDescent="0.25">
      <c r="A25" s="12"/>
      <c r="B25" s="60"/>
      <c r="C25" s="75"/>
      <c r="D25" s="79"/>
      <c r="E25" s="88"/>
      <c r="F25" s="177" t="str">
        <f t="shared" si="1"/>
        <v/>
      </c>
      <c r="G25" s="179">
        <f t="shared" si="0"/>
        <v>0</v>
      </c>
    </row>
    <row r="26" spans="1:7" x14ac:dyDescent="0.25">
      <c r="A26" s="12"/>
      <c r="B26" s="60"/>
      <c r="C26" s="75"/>
      <c r="D26" s="79"/>
      <c r="E26" s="88"/>
      <c r="F26" s="177" t="str">
        <f t="shared" si="1"/>
        <v/>
      </c>
      <c r="G26" s="179">
        <f t="shared" si="0"/>
        <v>0</v>
      </c>
    </row>
    <row r="27" spans="1:7" x14ac:dyDescent="0.25">
      <c r="A27" s="12"/>
      <c r="B27" s="60"/>
      <c r="C27" s="75"/>
      <c r="D27" s="79"/>
      <c r="E27" s="88"/>
      <c r="F27" s="177" t="str">
        <f t="shared" si="1"/>
        <v/>
      </c>
      <c r="G27" s="179">
        <f t="shared" si="0"/>
        <v>0</v>
      </c>
    </row>
    <row r="28" spans="1:7" x14ac:dyDescent="0.25">
      <c r="A28" s="12"/>
      <c r="B28" s="60"/>
      <c r="C28" s="75"/>
      <c r="D28" s="79"/>
      <c r="E28" s="88"/>
      <c r="F28" s="177" t="str">
        <f t="shared" si="1"/>
        <v/>
      </c>
      <c r="G28" s="179">
        <f t="shared" si="0"/>
        <v>0</v>
      </c>
    </row>
    <row r="29" spans="1:7" ht="15.75" thickBot="1" x14ac:dyDescent="0.3">
      <c r="A29" s="84"/>
      <c r="B29" s="85"/>
      <c r="C29" s="76"/>
      <c r="D29" s="86"/>
      <c r="E29" s="89"/>
      <c r="F29" s="177" t="str">
        <f t="shared" si="1"/>
        <v/>
      </c>
      <c r="G29" s="180">
        <f t="shared" si="0"/>
        <v>0</v>
      </c>
    </row>
    <row r="30" spans="1:7" ht="15.75" thickBot="1" x14ac:dyDescent="0.3">
      <c r="A30" s="110"/>
      <c r="B30" s="110"/>
      <c r="C30" s="110"/>
      <c r="D30" s="97"/>
      <c r="E30" s="97"/>
      <c r="F30" s="97"/>
      <c r="G30" s="110"/>
    </row>
    <row r="31" spans="1:7" ht="15.75" thickBot="1" x14ac:dyDescent="0.3">
      <c r="A31" s="110"/>
      <c r="B31" s="110"/>
      <c r="C31" s="97"/>
      <c r="D31" s="97"/>
      <c r="E31" s="97"/>
      <c r="F31" s="149" t="s">
        <v>143</v>
      </c>
      <c r="G31" s="150">
        <f>IF(G5= "Yes",SUM(G15:G29),0)</f>
        <v>0</v>
      </c>
    </row>
    <row r="32" spans="1:7" x14ac:dyDescent="0.25">
      <c r="A32" s="97"/>
      <c r="B32" s="181"/>
      <c r="C32" s="181"/>
      <c r="D32" s="97"/>
      <c r="E32" s="97"/>
      <c r="F32" s="97"/>
      <c r="G32" s="97"/>
    </row>
    <row r="33" spans="1:3" x14ac:dyDescent="0.25">
      <c r="A33" s="162"/>
      <c r="B33" s="162"/>
      <c r="C33" s="162"/>
    </row>
    <row r="34" spans="1:3" x14ac:dyDescent="0.25">
      <c r="A34" s="162"/>
      <c r="B34" s="162"/>
      <c r="C34" s="162"/>
    </row>
    <row r="36" spans="1:3" x14ac:dyDescent="0.25">
      <c r="C36" s="182"/>
    </row>
  </sheetData>
  <sheetProtection algorithmName="SHA-512" hashValue="LbxkAmvqLRcKqm1FtpLpWv9Qjz30fv9rKGGpMbRIFBXTQB5WnzCJzW8IpvfymP6nuqcGxRbBvgAKr4UX0lX+Gg==" saltValue="tepP1w4NYqh5FYLit7gY5A==" spinCount="100000" sheet="1" objects="1" scenarios="1"/>
  <conditionalFormatting sqref="G5">
    <cfRule type="containsText" dxfId="6" priority="1" operator="containsText" text="Yes">
      <formula>NOT(ISERROR(SEARCH("Yes",G5)))</formula>
    </cfRule>
    <cfRule type="containsText" dxfId="5" priority="2" operator="containsText" text="No">
      <formula>NOT(ISERROR(SEARCH("No",G5)))</formula>
    </cfRule>
    <cfRule type="containsText" dxfId="4" priority="3" operator="containsText" text="Please select">
      <formula>NOT(ISERROR(SEARCH("Please select",G5)))</formula>
    </cfRule>
  </conditionalFormatting>
  <dataValidations count="3">
    <dataValidation type="list" showInputMessage="1" showErrorMessage="1" promptTitle="Please select" sqref="G5" xr:uid="{00000000-0002-0000-0A00-000000000000}">
      <formula1>"Please select, Yes, No"</formula1>
    </dataValidation>
    <dataValidation type="custom" errorStyle="warning" showInputMessage="1" showErrorMessage="1" error="Please select &quot;Yes&quot; at the top of the sheet before entering information into this table" sqref="G15:G29 B15:E29" xr:uid="{00000000-0002-0000-0A00-000001000000}">
      <formula1>AND($G$5="Yes")</formula1>
    </dataValidation>
    <dataValidation type="list" errorStyle="warning" showInputMessage="1" showErrorMessage="1" error="Please select &quot;Yes&quot; at the top of the sheet before entering information into this table" sqref="A15:A29" xr:uid="{4D8FB352-254D-4CDC-AA50-5505A9171EBD}">
      <formula1>"Collaborator, Co-Investigator"</formula1>
    </dataValidation>
  </dataValidations>
  <pageMargins left="0.7" right="0.7" top="0.75" bottom="0.75" header="0.3" footer="0.3"/>
  <pageSetup paperSize="9" orientation="landscape" r:id="rId1"/>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L39"/>
  <sheetViews>
    <sheetView zoomScaleNormal="100" workbookViewId="0"/>
  </sheetViews>
  <sheetFormatPr defaultColWidth="9.140625" defaultRowHeight="15" x14ac:dyDescent="0.25"/>
  <cols>
    <col min="1" max="1" width="25.7109375" customWidth="1"/>
    <col min="2" max="2" width="16.140625" customWidth="1"/>
    <col min="3" max="11" width="14.42578125" customWidth="1"/>
    <col min="12" max="12" width="11.5703125" customWidth="1"/>
  </cols>
  <sheetData>
    <row r="1" spans="1:12" x14ac:dyDescent="0.25">
      <c r="A1" s="94" t="s">
        <v>0</v>
      </c>
      <c r="B1" s="140"/>
      <c r="C1" s="97"/>
      <c r="D1" s="97"/>
      <c r="E1" s="97"/>
      <c r="F1" s="97"/>
      <c r="G1" s="97"/>
      <c r="H1" s="97"/>
      <c r="I1" s="97"/>
      <c r="J1" s="97"/>
      <c r="K1" s="97"/>
      <c r="L1" s="99" t="s">
        <v>144</v>
      </c>
    </row>
    <row r="2" spans="1:12" x14ac:dyDescent="0.25">
      <c r="A2" s="94"/>
      <c r="B2" s="140"/>
      <c r="C2" s="97"/>
      <c r="D2" s="97"/>
      <c r="E2" s="97"/>
      <c r="F2" s="97"/>
      <c r="G2" s="97"/>
      <c r="H2" s="97"/>
      <c r="I2" s="97"/>
      <c r="J2" s="97"/>
      <c r="K2" s="97"/>
      <c r="L2" s="97"/>
    </row>
    <row r="3" spans="1:12" x14ac:dyDescent="0.25">
      <c r="A3" s="127" t="s">
        <v>145</v>
      </c>
      <c r="B3" s="141"/>
      <c r="C3" s="109"/>
      <c r="D3" s="109"/>
      <c r="E3" s="109"/>
      <c r="F3" s="109"/>
      <c r="G3" s="109"/>
      <c r="H3" s="109"/>
      <c r="I3" s="109"/>
      <c r="J3" s="109"/>
      <c r="K3" s="109"/>
      <c r="L3" s="109"/>
    </row>
    <row r="4" spans="1:12" x14ac:dyDescent="0.25">
      <c r="A4" s="101"/>
      <c r="B4" s="101"/>
      <c r="C4" s="97"/>
      <c r="D4" s="97"/>
      <c r="E4" s="97"/>
      <c r="F4" s="97"/>
      <c r="G4" s="97"/>
      <c r="H4" s="97"/>
      <c r="I4" s="97"/>
      <c r="J4" s="97"/>
      <c r="K4" s="97"/>
      <c r="L4" s="97"/>
    </row>
    <row r="5" spans="1:12" x14ac:dyDescent="0.25">
      <c r="A5" s="94" t="s">
        <v>146</v>
      </c>
      <c r="B5" s="97"/>
      <c r="C5" s="97"/>
      <c r="D5" s="97"/>
      <c r="E5" s="97"/>
      <c r="F5" s="97"/>
      <c r="G5" s="97"/>
      <c r="H5" s="97"/>
      <c r="I5" s="97"/>
      <c r="J5" s="97"/>
      <c r="K5" s="97"/>
      <c r="L5" s="97"/>
    </row>
    <row r="6" spans="1:12" ht="45" customHeight="1" thickBot="1" x14ac:dyDescent="0.3">
      <c r="A6" s="282" t="s">
        <v>147</v>
      </c>
      <c r="B6" s="282"/>
      <c r="C6" s="282"/>
      <c r="D6" s="282"/>
      <c r="E6" s="282"/>
      <c r="F6" s="282"/>
      <c r="G6" s="282"/>
      <c r="H6" s="282"/>
      <c r="I6" s="282"/>
      <c r="J6" s="282"/>
      <c r="K6" s="97"/>
      <c r="L6" s="97"/>
    </row>
    <row r="7" spans="1:12" ht="15.75" thickBot="1" x14ac:dyDescent="0.3">
      <c r="A7" s="97"/>
      <c r="B7" s="101"/>
      <c r="C7" s="279" t="s">
        <v>148</v>
      </c>
      <c r="D7" s="280"/>
      <c r="E7" s="280"/>
      <c r="F7" s="280"/>
      <c r="G7" s="280"/>
      <c r="H7" s="280"/>
      <c r="I7" s="280"/>
      <c r="J7" s="281"/>
      <c r="K7" s="97"/>
      <c r="L7" s="97"/>
    </row>
    <row r="8" spans="1:12" ht="15.75" thickBot="1" x14ac:dyDescent="0.3">
      <c r="A8" s="97"/>
      <c r="B8" s="27" t="s">
        <v>128</v>
      </c>
      <c r="C8" s="183">
        <v>1</v>
      </c>
      <c r="D8" s="184">
        <v>2</v>
      </c>
      <c r="E8" s="185">
        <v>3</v>
      </c>
      <c r="F8" s="183">
        <v>4</v>
      </c>
      <c r="G8" s="184">
        <v>5</v>
      </c>
      <c r="H8" s="185">
        <v>6</v>
      </c>
      <c r="I8" s="183">
        <v>7</v>
      </c>
      <c r="J8" s="184">
        <v>8</v>
      </c>
      <c r="K8" s="186" t="s">
        <v>149</v>
      </c>
      <c r="L8" s="187" t="s">
        <v>150</v>
      </c>
    </row>
    <row r="9" spans="1:12" x14ac:dyDescent="0.25">
      <c r="A9" s="163" t="s">
        <v>151</v>
      </c>
      <c r="B9" s="188">
        <f>ROUND('Applicant salary costs'!C33,2)</f>
        <v>0</v>
      </c>
      <c r="C9" s="82">
        <f>'Applicant salary costs'!C24</f>
        <v>0</v>
      </c>
      <c r="D9" s="82">
        <f>'Applicant salary costs'!C25</f>
        <v>0</v>
      </c>
      <c r="E9" s="82">
        <f>'Applicant salary costs'!C26</f>
        <v>0</v>
      </c>
      <c r="F9" s="82">
        <f>'Applicant salary costs'!C27</f>
        <v>0</v>
      </c>
      <c r="G9" s="82">
        <f>'Applicant salary costs'!C28</f>
        <v>0</v>
      </c>
      <c r="H9" s="82">
        <f>'Applicant salary costs'!C29</f>
        <v>0</v>
      </c>
      <c r="I9" s="82">
        <f>'Applicant salary costs'!C30</f>
        <v>0</v>
      </c>
      <c r="J9" s="82">
        <f>'Applicant salary costs'!C31</f>
        <v>0</v>
      </c>
      <c r="K9" s="189">
        <f t="shared" ref="K9:K16" si="0">SUM(C9:J9)</f>
        <v>0</v>
      </c>
      <c r="L9" s="190" t="str">
        <f>IF((B9=0),"",IF(B9=K9,"Yes", "No"))</f>
        <v/>
      </c>
    </row>
    <row r="10" spans="1:12" x14ac:dyDescent="0.25">
      <c r="A10" s="99" t="s">
        <v>68</v>
      </c>
      <c r="B10" s="191">
        <f>ROUND('Staff salary costs'!F30,2)</f>
        <v>0</v>
      </c>
      <c r="C10" s="42"/>
      <c r="D10" s="45"/>
      <c r="E10" s="45"/>
      <c r="F10" s="45"/>
      <c r="G10" s="45"/>
      <c r="H10" s="45"/>
      <c r="I10" s="45"/>
      <c r="J10" s="45"/>
      <c r="K10" s="192">
        <f t="shared" si="0"/>
        <v>0</v>
      </c>
      <c r="L10" s="193" t="str">
        <f>IF((B10=0),"",IF(B10=K10,"Yes", "No"))</f>
        <v/>
      </c>
    </row>
    <row r="11" spans="1:12" x14ac:dyDescent="0.25">
      <c r="A11" s="163" t="s">
        <v>78</v>
      </c>
      <c r="B11" s="191">
        <f>ROUND(Overheads!G9,2)</f>
        <v>0</v>
      </c>
      <c r="C11" s="42"/>
      <c r="D11" s="45"/>
      <c r="E11" s="45"/>
      <c r="F11" s="45"/>
      <c r="G11" s="45"/>
      <c r="H11" s="45"/>
      <c r="I11" s="45"/>
      <c r="J11" s="45"/>
      <c r="K11" s="192">
        <f t="shared" si="0"/>
        <v>0</v>
      </c>
      <c r="L11" s="193" t="str">
        <f t="shared" ref="L11:L16" si="1">IF((B11=0),"",IF(B11=K11,"Yes", "No"))</f>
        <v/>
      </c>
    </row>
    <row r="12" spans="1:12" x14ac:dyDescent="0.25">
      <c r="A12" s="163" t="s">
        <v>83</v>
      </c>
      <c r="B12" s="191">
        <f>ROUND('Materials costs'!E45,2)</f>
        <v>0</v>
      </c>
      <c r="C12" s="42"/>
      <c r="D12" s="45"/>
      <c r="E12" s="45"/>
      <c r="F12" s="45"/>
      <c r="G12" s="45"/>
      <c r="H12" s="45"/>
      <c r="I12" s="45"/>
      <c r="J12" s="45"/>
      <c r="K12" s="192">
        <f t="shared" si="0"/>
        <v>0</v>
      </c>
      <c r="L12" s="193" t="str">
        <f t="shared" si="1"/>
        <v/>
      </c>
    </row>
    <row r="13" spans="1:12" x14ac:dyDescent="0.25">
      <c r="A13" s="163" t="s">
        <v>92</v>
      </c>
      <c r="B13" s="191">
        <f>ROUND('Capital usage costs'!H28,2)</f>
        <v>0</v>
      </c>
      <c r="C13" s="42"/>
      <c r="D13" s="45"/>
      <c r="E13" s="45"/>
      <c r="F13" s="45"/>
      <c r="G13" s="45"/>
      <c r="H13" s="45"/>
      <c r="I13" s="45"/>
      <c r="J13" s="45"/>
      <c r="K13" s="192">
        <f t="shared" si="0"/>
        <v>0</v>
      </c>
      <c r="L13" s="193" t="str">
        <f>IF((B13=0),"",IF(B13=K13,"Yes", "No"))</f>
        <v/>
      </c>
    </row>
    <row r="14" spans="1:12" x14ac:dyDescent="0.25">
      <c r="A14" s="163" t="s">
        <v>104</v>
      </c>
      <c r="B14" s="191">
        <f>ROUND('Sub-contracting costs'!E27,2)</f>
        <v>0</v>
      </c>
      <c r="C14" s="42"/>
      <c r="D14" s="45"/>
      <c r="E14" s="45"/>
      <c r="F14" s="45"/>
      <c r="G14" s="45"/>
      <c r="H14" s="45"/>
      <c r="I14" s="45"/>
      <c r="J14" s="45"/>
      <c r="K14" s="192">
        <f t="shared" si="0"/>
        <v>0</v>
      </c>
      <c r="L14" s="193" t="str">
        <f t="shared" si="1"/>
        <v/>
      </c>
    </row>
    <row r="15" spans="1:12" x14ac:dyDescent="0.25">
      <c r="A15" s="163" t="s">
        <v>113</v>
      </c>
      <c r="B15" s="194">
        <f>ROUND('Travel and subsistence costs'!E30,2)</f>
        <v>0</v>
      </c>
      <c r="C15" s="43"/>
      <c r="D15" s="45"/>
      <c r="E15" s="45"/>
      <c r="F15" s="45"/>
      <c r="G15" s="45"/>
      <c r="H15" s="45"/>
      <c r="I15" s="45"/>
      <c r="J15" s="45"/>
      <c r="K15" s="192">
        <f t="shared" si="0"/>
        <v>0</v>
      </c>
      <c r="L15" s="193" t="str">
        <f>IF((B15=0),"",IF(B15=K15,"Yes", "No"))</f>
        <v/>
      </c>
    </row>
    <row r="16" spans="1:12" ht="15.75" thickBot="1" x14ac:dyDescent="0.3">
      <c r="A16" s="163" t="s">
        <v>123</v>
      </c>
      <c r="B16" s="195">
        <f>ROUND('Other costs'!B27,2)</f>
        <v>0</v>
      </c>
      <c r="C16" s="44"/>
      <c r="D16" s="46"/>
      <c r="E16" s="46"/>
      <c r="F16" s="46"/>
      <c r="G16" s="46"/>
      <c r="H16" s="46"/>
      <c r="I16" s="46"/>
      <c r="J16" s="46"/>
      <c r="K16" s="195">
        <f t="shared" si="0"/>
        <v>0</v>
      </c>
      <c r="L16" s="196" t="str">
        <f t="shared" si="1"/>
        <v/>
      </c>
    </row>
    <row r="17" spans="1:12" ht="15.75" thickBot="1" x14ac:dyDescent="0.3">
      <c r="A17" s="97"/>
      <c r="B17" s="197"/>
      <c r="C17" s="197"/>
      <c r="D17" s="197"/>
      <c r="E17" s="197"/>
      <c r="F17" s="197"/>
      <c r="G17" s="197"/>
      <c r="H17" s="197"/>
      <c r="I17" s="197"/>
      <c r="J17" s="197"/>
      <c r="K17" s="197"/>
      <c r="L17" s="198"/>
    </row>
    <row r="18" spans="1:12" ht="15.75" thickBot="1" x14ac:dyDescent="0.3">
      <c r="A18" s="125" t="s">
        <v>152</v>
      </c>
      <c r="B18" s="199">
        <f t="shared" ref="B18:K18" si="2">SUM(B9:B16)</f>
        <v>0</v>
      </c>
      <c r="C18" s="199">
        <f t="shared" si="2"/>
        <v>0</v>
      </c>
      <c r="D18" s="199">
        <f t="shared" si="2"/>
        <v>0</v>
      </c>
      <c r="E18" s="199">
        <f t="shared" si="2"/>
        <v>0</v>
      </c>
      <c r="F18" s="199">
        <f t="shared" si="2"/>
        <v>0</v>
      </c>
      <c r="G18" s="199">
        <f t="shared" si="2"/>
        <v>0</v>
      </c>
      <c r="H18" s="199">
        <f t="shared" si="2"/>
        <v>0</v>
      </c>
      <c r="I18" s="199">
        <f t="shared" si="2"/>
        <v>0</v>
      </c>
      <c r="J18" s="199">
        <f t="shared" si="2"/>
        <v>0</v>
      </c>
      <c r="K18" s="199">
        <f t="shared" si="2"/>
        <v>0</v>
      </c>
      <c r="L18" s="200" t="str">
        <f>IF((B18=0),"",IF(B18=K18,"Yes", "No"))</f>
        <v/>
      </c>
    </row>
    <row r="19" spans="1:12" x14ac:dyDescent="0.25">
      <c r="A19" s="97"/>
      <c r="B19" s="197"/>
      <c r="C19" s="197"/>
      <c r="D19" s="197"/>
      <c r="E19" s="197"/>
      <c r="F19" s="197"/>
      <c r="G19" s="197"/>
      <c r="H19" s="197"/>
      <c r="I19" s="197"/>
      <c r="J19" s="197"/>
      <c r="K19" s="197"/>
      <c r="L19" s="99"/>
    </row>
    <row r="20" spans="1:12" x14ac:dyDescent="0.25">
      <c r="A20" s="201" t="s">
        <v>153</v>
      </c>
      <c r="B20" s="202"/>
      <c r="C20" s="202"/>
      <c r="D20" s="202"/>
      <c r="E20" s="202"/>
      <c r="F20" s="202"/>
      <c r="G20" s="202"/>
      <c r="H20" s="202"/>
      <c r="I20" s="202"/>
      <c r="J20" s="202"/>
      <c r="K20" s="202"/>
      <c r="L20" s="202"/>
    </row>
    <row r="21" spans="1:12" ht="15.75" thickBot="1" x14ac:dyDescent="0.3">
      <c r="A21" s="203"/>
      <c r="B21" s="204"/>
      <c r="C21" s="204"/>
      <c r="D21" s="204"/>
      <c r="E21" s="204"/>
      <c r="F21" s="204"/>
      <c r="G21" s="204"/>
      <c r="H21" s="204"/>
      <c r="I21" s="204"/>
      <c r="J21" s="204"/>
      <c r="K21" s="204"/>
      <c r="L21" s="204"/>
    </row>
    <row r="22" spans="1:12" s="209" customFormat="1" ht="15.75" thickBot="1" x14ac:dyDescent="0.3">
      <c r="A22" s="203"/>
      <c r="B22" s="205"/>
      <c r="C22" s="206" t="s">
        <v>154</v>
      </c>
      <c r="D22" s="207" t="s">
        <v>155</v>
      </c>
      <c r="E22" s="208" t="s">
        <v>156</v>
      </c>
      <c r="F22" s="207" t="s">
        <v>157</v>
      </c>
      <c r="G22" s="207" t="s">
        <v>158</v>
      </c>
      <c r="H22" s="207" t="s">
        <v>159</v>
      </c>
      <c r="I22" s="207" t="s">
        <v>160</v>
      </c>
      <c r="J22" s="207" t="s">
        <v>161</v>
      </c>
      <c r="K22" s="205"/>
      <c r="L22" s="205"/>
    </row>
    <row r="23" spans="1:12" s="209" customFormat="1" ht="15.75" thickBot="1" x14ac:dyDescent="0.3">
      <c r="A23" s="210" t="s">
        <v>162</v>
      </c>
      <c r="B23" s="211">
        <f>ROUND('Collaborator costs'!G31,2)</f>
        <v>0</v>
      </c>
      <c r="C23" s="81"/>
      <c r="D23" s="80"/>
      <c r="E23" s="80"/>
      <c r="F23" s="80"/>
      <c r="G23" s="80"/>
      <c r="H23" s="80"/>
      <c r="I23" s="80"/>
      <c r="J23" s="80"/>
      <c r="K23" s="199">
        <f t="shared" ref="K23" si="3">SUM(C23:J23)</f>
        <v>0</v>
      </c>
      <c r="L23" s="212" t="str">
        <f t="shared" ref="L23" si="4">IF((B23=0),"",IF(B23=K23,"Yes", "No"))</f>
        <v/>
      </c>
    </row>
    <row r="24" spans="1:12" s="209" customFormat="1" x14ac:dyDescent="0.25">
      <c r="A24" s="213"/>
      <c r="B24" s="214"/>
      <c r="C24" s="214"/>
      <c r="D24" s="214"/>
      <c r="E24" s="214"/>
      <c r="F24" s="214"/>
      <c r="G24" s="214"/>
      <c r="H24" s="214"/>
      <c r="I24" s="214"/>
      <c r="J24" s="214"/>
      <c r="K24" s="214"/>
      <c r="L24" s="214"/>
    </row>
    <row r="25" spans="1:12" x14ac:dyDescent="0.25">
      <c r="A25" s="127" t="s">
        <v>163</v>
      </c>
      <c r="B25" s="202"/>
      <c r="C25" s="202"/>
      <c r="D25" s="215"/>
      <c r="E25" s="215"/>
      <c r="F25" s="215"/>
      <c r="G25" s="215"/>
      <c r="H25" s="215"/>
      <c r="I25" s="215"/>
      <c r="J25" s="215"/>
      <c r="K25" s="215"/>
      <c r="L25" s="215"/>
    </row>
    <row r="26" spans="1:12" ht="15.75" thickBot="1" x14ac:dyDescent="0.3">
      <c r="A26" s="97"/>
      <c r="B26" s="97"/>
      <c r="C26" s="97"/>
      <c r="D26" s="97"/>
      <c r="E26" s="131"/>
      <c r="F26" s="97"/>
      <c r="G26" s="97"/>
      <c r="H26" s="97"/>
      <c r="I26" s="97"/>
      <c r="J26" s="97"/>
      <c r="K26" s="97"/>
      <c r="L26" s="97"/>
    </row>
    <row r="27" spans="1:12" ht="15.75" thickBot="1" x14ac:dyDescent="0.3">
      <c r="A27" s="216" t="s">
        <v>164</v>
      </c>
      <c r="C27" s="150">
        <f>('Summary of costs'!B18)+('Summary of costs'!B23)-('Applicant salary costs'!D33)</f>
        <v>0</v>
      </c>
      <c r="E27" s="217"/>
      <c r="F27" s="97"/>
      <c r="G27" s="218"/>
      <c r="H27" s="97"/>
      <c r="I27" s="97"/>
      <c r="J27" s="97"/>
      <c r="K27" s="97"/>
      <c r="L27" s="97"/>
    </row>
    <row r="28" spans="1:12" ht="15.75" thickBot="1" x14ac:dyDescent="0.3">
      <c r="A28" s="97"/>
      <c r="B28" s="97"/>
      <c r="C28" s="97"/>
      <c r="D28" s="97"/>
      <c r="E28" s="97"/>
      <c r="F28" s="97"/>
      <c r="G28" s="97"/>
      <c r="H28" s="97"/>
      <c r="I28" s="97"/>
      <c r="J28" s="97"/>
      <c r="K28" s="217"/>
      <c r="L28" s="97"/>
    </row>
    <row r="29" spans="1:12" ht="15.75" thickBot="1" x14ac:dyDescent="0.3">
      <c r="A29" s="216" t="s">
        <v>174</v>
      </c>
      <c r="C29" s="199">
        <f>('Applicant salary costs'!D33)</f>
        <v>0</v>
      </c>
      <c r="D29" s="97"/>
      <c r="E29" s="217"/>
      <c r="F29" s="97"/>
      <c r="G29" s="218"/>
      <c r="H29" s="97"/>
      <c r="I29" s="219"/>
      <c r="J29" s="220"/>
      <c r="K29" s="219"/>
      <c r="L29" s="97"/>
    </row>
    <row r="30" spans="1:12" ht="15.75" thickBot="1" x14ac:dyDescent="0.3">
      <c r="A30" s="123"/>
      <c r="B30" s="101"/>
      <c r="C30" s="101"/>
      <c r="D30" s="97"/>
      <c r="E30" s="97"/>
      <c r="F30" s="97"/>
      <c r="G30" s="97"/>
      <c r="H30" s="97"/>
      <c r="I30" s="97"/>
      <c r="J30" s="97"/>
      <c r="K30" s="97"/>
      <c r="L30" s="97"/>
    </row>
    <row r="31" spans="1:12" ht="15.75" thickBot="1" x14ac:dyDescent="0.3">
      <c r="A31" s="143" t="s">
        <v>165</v>
      </c>
      <c r="B31" s="97"/>
      <c r="C31" s="199">
        <f>B18+B23</f>
        <v>0</v>
      </c>
      <c r="D31" s="144"/>
      <c r="E31" s="217"/>
      <c r="F31" s="97"/>
      <c r="G31" s="218"/>
      <c r="H31" s="220"/>
      <c r="I31" s="97"/>
      <c r="J31" s="97"/>
      <c r="K31" s="97"/>
      <c r="L31" s="97"/>
    </row>
    <row r="32" spans="1:12" x14ac:dyDescent="0.25">
      <c r="A32" s="122"/>
      <c r="B32" s="277"/>
      <c r="C32" s="277"/>
      <c r="D32" s="278"/>
      <c r="E32" s="278"/>
      <c r="F32" s="97"/>
      <c r="G32" s="97"/>
      <c r="H32" s="97"/>
      <c r="I32" s="97"/>
      <c r="J32" s="97"/>
      <c r="K32" s="97"/>
      <c r="L32" s="97"/>
    </row>
    <row r="33" spans="1:12" x14ac:dyDescent="0.25">
      <c r="A33" s="97"/>
      <c r="B33" s="97"/>
      <c r="C33" s="97"/>
      <c r="D33" s="97"/>
      <c r="E33" s="97"/>
      <c r="F33" s="97"/>
      <c r="G33" s="97"/>
      <c r="H33" s="97"/>
      <c r="I33" s="97"/>
      <c r="J33" s="97"/>
      <c r="K33" s="97"/>
      <c r="L33" s="97"/>
    </row>
    <row r="34" spans="1:12" x14ac:dyDescent="0.25">
      <c r="A34" s="97"/>
      <c r="B34" s="97"/>
      <c r="C34" s="97"/>
      <c r="D34" s="97"/>
      <c r="E34" s="97"/>
      <c r="F34" s="97"/>
      <c r="G34" s="97"/>
      <c r="H34" s="97"/>
      <c r="I34" s="97"/>
      <c r="J34" s="97"/>
      <c r="K34" s="97"/>
      <c r="L34" s="97"/>
    </row>
    <row r="36" spans="1:12" x14ac:dyDescent="0.25">
      <c r="B36" s="221"/>
      <c r="C36" s="221"/>
      <c r="D36" s="221"/>
    </row>
    <row r="37" spans="1:12" x14ac:dyDescent="0.25">
      <c r="B37" s="222"/>
      <c r="C37" s="222"/>
      <c r="D37" s="222"/>
      <c r="E37" s="223"/>
    </row>
    <row r="38" spans="1:12" x14ac:dyDescent="0.25">
      <c r="A38" s="224"/>
      <c r="B38" s="225"/>
      <c r="C38" s="225"/>
      <c r="D38" s="225"/>
      <c r="E38" s="226"/>
    </row>
    <row r="39" spans="1:12" x14ac:dyDescent="0.25">
      <c r="A39" s="162"/>
      <c r="B39" s="227"/>
      <c r="C39" s="227"/>
    </row>
  </sheetData>
  <sheetProtection algorithmName="SHA-512" hashValue="lxFpWKxg/iL6GhlejasBtm5S5nCpAHyB0TDyFlouV7alEHIwj94E99JNftdEjnYx5+0pKNujbHxZg2A/PikRsg==" saltValue="m/AYjZLdRHHZBp87d7cmog==" spinCount="100000" sheet="1" formatColumns="0" formatRows="0"/>
  <mergeCells count="4">
    <mergeCell ref="B32:C32"/>
    <mergeCell ref="D32:E32"/>
    <mergeCell ref="C7:J7"/>
    <mergeCell ref="A6:J6"/>
  </mergeCells>
  <conditionalFormatting sqref="L18:L19 L9:L16">
    <cfRule type="cellIs" dxfId="3" priority="3" operator="equal">
      <formula>"Yes"</formula>
    </cfRule>
    <cfRule type="cellIs" dxfId="2" priority="4" operator="equal">
      <formula>"No"</formula>
    </cfRule>
  </conditionalFormatting>
  <conditionalFormatting sqref="L23">
    <cfRule type="cellIs" dxfId="1" priority="1" operator="equal">
      <formula>"Yes"</formula>
    </cfRule>
    <cfRule type="cellIs" dxfId="0" priority="2" operator="equal">
      <formula>"No"</formula>
    </cfRule>
  </conditionalFormatting>
  <pageMargins left="0.70866141732283472" right="0.70866141732283472" top="0.74803149606299213" bottom="0.74803149606299213" header="0.31496062992125984" footer="0.31496062992125984"/>
  <pageSetup paperSize="9" scale="72"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E44"/>
  <sheetViews>
    <sheetView zoomScaleNormal="100" zoomScaleSheetLayoutView="100" workbookViewId="0"/>
  </sheetViews>
  <sheetFormatPr defaultColWidth="9.140625" defaultRowHeight="15" x14ac:dyDescent="0.25"/>
  <cols>
    <col min="1" max="1" width="33.7109375" customWidth="1"/>
    <col min="2" max="2" width="23.42578125" customWidth="1"/>
    <col min="3" max="3" width="10.28515625" customWidth="1"/>
    <col min="4" max="4" width="16.5703125" customWidth="1"/>
  </cols>
  <sheetData>
    <row r="1" spans="1:5" x14ac:dyDescent="0.25">
      <c r="A1" s="94" t="s">
        <v>0</v>
      </c>
      <c r="B1" s="96"/>
      <c r="C1" s="96"/>
      <c r="D1" s="99"/>
      <c r="E1" s="99" t="s">
        <v>21</v>
      </c>
    </row>
    <row r="2" spans="1:5" x14ac:dyDescent="0.25">
      <c r="A2" s="101"/>
      <c r="B2" s="97"/>
      <c r="C2" s="97"/>
      <c r="D2" s="97"/>
    </row>
    <row r="3" spans="1:5" x14ac:dyDescent="0.25">
      <c r="A3" s="106" t="s">
        <v>168</v>
      </c>
      <c r="B3" s="108"/>
      <c r="C3" s="108"/>
      <c r="D3" s="108"/>
      <c r="E3" s="108"/>
    </row>
    <row r="4" spans="1:5" ht="15.75" thickBot="1" x14ac:dyDescent="0.3">
      <c r="A4" s="97"/>
      <c r="B4" s="94"/>
      <c r="C4" s="94"/>
      <c r="D4" s="94"/>
      <c r="E4" s="97"/>
    </row>
    <row r="5" spans="1:5" ht="21.95" customHeight="1" thickBot="1" x14ac:dyDescent="0.3">
      <c r="A5" s="134" t="s">
        <v>169</v>
      </c>
      <c r="B5" s="248"/>
      <c r="C5" s="249"/>
      <c r="D5" s="250"/>
      <c r="E5" s="97"/>
    </row>
    <row r="6" spans="1:5" x14ac:dyDescent="0.25">
      <c r="A6" s="115"/>
      <c r="B6" s="98"/>
      <c r="C6" s="98"/>
      <c r="D6" s="97"/>
      <c r="E6" s="97"/>
    </row>
    <row r="7" spans="1:5" ht="15.75" thickBot="1" x14ac:dyDescent="0.3">
      <c r="A7" s="115" t="s">
        <v>22</v>
      </c>
      <c r="B7" s="98"/>
      <c r="C7" s="98"/>
      <c r="D7" s="97"/>
      <c r="E7" s="97"/>
    </row>
    <row r="8" spans="1:5" ht="15.75" thickBot="1" x14ac:dyDescent="0.3">
      <c r="A8" s="115" t="s">
        <v>23</v>
      </c>
      <c r="B8" s="242"/>
      <c r="C8" s="243"/>
      <c r="D8" s="244"/>
      <c r="E8" s="97"/>
    </row>
    <row r="9" spans="1:5" ht="15.75" thickBot="1" x14ac:dyDescent="0.3">
      <c r="A9" s="115" t="s">
        <v>24</v>
      </c>
      <c r="B9" s="251"/>
      <c r="C9" s="252"/>
      <c r="D9" s="253"/>
      <c r="E9" s="97"/>
    </row>
    <row r="10" spans="1:5" ht="15.75" thickBot="1" x14ac:dyDescent="0.3">
      <c r="A10" s="115" t="s">
        <v>25</v>
      </c>
      <c r="B10" s="251"/>
      <c r="C10" s="252"/>
      <c r="D10" s="253"/>
      <c r="E10" s="97"/>
    </row>
    <row r="11" spans="1:5" ht="15.75" thickBot="1" x14ac:dyDescent="0.3">
      <c r="A11" s="115" t="s">
        <v>26</v>
      </c>
      <c r="B11" s="251"/>
      <c r="C11" s="252"/>
      <c r="D11" s="253"/>
      <c r="E11" s="97"/>
    </row>
    <row r="12" spans="1:5" ht="15.75" thickBot="1" x14ac:dyDescent="0.3">
      <c r="A12" s="115" t="s">
        <v>27</v>
      </c>
      <c r="B12" s="251"/>
      <c r="C12" s="252"/>
      <c r="D12" s="253"/>
      <c r="E12" s="97"/>
    </row>
    <row r="13" spans="1:5" ht="15.75" thickBot="1" x14ac:dyDescent="0.3">
      <c r="A13" s="115" t="s">
        <v>28</v>
      </c>
      <c r="B13" s="251"/>
      <c r="C13" s="252"/>
      <c r="D13" s="253"/>
      <c r="E13" s="97"/>
    </row>
    <row r="14" spans="1:5" ht="15.75" thickBot="1" x14ac:dyDescent="0.3">
      <c r="A14" s="115"/>
      <c r="B14" s="98"/>
      <c r="C14" s="98"/>
      <c r="D14" s="97"/>
      <c r="E14" s="97"/>
    </row>
    <row r="15" spans="1:5" ht="63" customHeight="1" thickBot="1" x14ac:dyDescent="0.3">
      <c r="A15" s="115" t="s">
        <v>29</v>
      </c>
      <c r="B15" s="245"/>
      <c r="C15" s="246"/>
      <c r="D15" s="247"/>
      <c r="E15" s="97"/>
    </row>
    <row r="16" spans="1:5" ht="15.75" thickBot="1" x14ac:dyDescent="0.3">
      <c r="A16" s="115"/>
      <c r="B16" s="98"/>
      <c r="C16" s="98"/>
      <c r="D16" s="97"/>
      <c r="E16" s="97"/>
    </row>
    <row r="17" spans="1:5" ht="15.75" thickBot="1" x14ac:dyDescent="0.3">
      <c r="A17" s="115" t="s">
        <v>30</v>
      </c>
      <c r="B17" s="242"/>
      <c r="C17" s="243"/>
      <c r="D17" s="244"/>
      <c r="E17" s="97"/>
    </row>
    <row r="18" spans="1:5" ht="15.75" thickBot="1" x14ac:dyDescent="0.3">
      <c r="A18" s="115" t="s">
        <v>31</v>
      </c>
      <c r="B18" s="242"/>
      <c r="C18" s="243"/>
      <c r="D18" s="244"/>
      <c r="E18" s="97"/>
    </row>
    <row r="19" spans="1:5" ht="15.75" thickBot="1" x14ac:dyDescent="0.3">
      <c r="A19" s="97" t="s">
        <v>32</v>
      </c>
      <c r="B19" s="8" t="s">
        <v>13</v>
      </c>
      <c r="C19" s="135" t="s">
        <v>33</v>
      </c>
      <c r="D19" s="97"/>
      <c r="E19" s="97"/>
    </row>
    <row r="20" spans="1:5" ht="14.45" customHeight="1" thickBot="1" x14ac:dyDescent="0.3">
      <c r="A20" s="115" t="s">
        <v>34</v>
      </c>
      <c r="B20" s="49"/>
      <c r="C20" s="98"/>
      <c r="D20" s="97"/>
      <c r="E20" s="97"/>
    </row>
    <row r="21" spans="1:5" ht="15.75" thickBot="1" x14ac:dyDescent="0.3">
      <c r="A21" s="115" t="s">
        <v>35</v>
      </c>
      <c r="B21" s="10"/>
      <c r="C21" s="98"/>
      <c r="D21" s="97"/>
      <c r="E21" s="97"/>
    </row>
    <row r="22" spans="1:5" ht="15.75" thickBot="1" x14ac:dyDescent="0.3">
      <c r="A22" s="115" t="s">
        <v>36</v>
      </c>
      <c r="B22" s="50"/>
      <c r="C22" s="98"/>
      <c r="D22" s="97"/>
      <c r="E22" s="97"/>
    </row>
    <row r="23" spans="1:5" ht="15.75" thickBot="1" x14ac:dyDescent="0.3">
      <c r="A23" s="115" t="s">
        <v>37</v>
      </c>
      <c r="B23" s="9"/>
      <c r="C23" s="98"/>
      <c r="D23" s="97"/>
      <c r="E23" s="97"/>
    </row>
    <row r="24" spans="1:5" ht="15.75" thickBot="1" x14ac:dyDescent="0.3">
      <c r="A24" s="115" t="s">
        <v>38</v>
      </c>
      <c r="B24" s="9"/>
      <c r="C24" s="98"/>
      <c r="D24" s="97"/>
      <c r="E24" s="97"/>
    </row>
    <row r="25" spans="1:5" ht="29.1" customHeight="1" thickBot="1" x14ac:dyDescent="0.3">
      <c r="A25" s="136" t="s">
        <v>39</v>
      </c>
      <c r="B25" s="8"/>
      <c r="C25" s="98"/>
      <c r="D25" s="97"/>
      <c r="E25" s="97"/>
    </row>
    <row r="26" spans="1:5" ht="15.75" thickBot="1" x14ac:dyDescent="0.3">
      <c r="A26" s="115" t="s">
        <v>40</v>
      </c>
      <c r="B26" s="9"/>
      <c r="C26" s="98"/>
      <c r="D26" s="97"/>
      <c r="E26" s="97"/>
    </row>
    <row r="27" spans="1:5" ht="15.75" thickBot="1" x14ac:dyDescent="0.3">
      <c r="A27" s="115" t="s">
        <v>41</v>
      </c>
      <c r="B27" s="9"/>
      <c r="C27" s="98"/>
      <c r="D27" s="97"/>
      <c r="E27" s="97"/>
    </row>
    <row r="28" spans="1:5" ht="15.75" thickBot="1" x14ac:dyDescent="0.3">
      <c r="A28" s="115" t="s">
        <v>42</v>
      </c>
      <c r="B28" s="49"/>
      <c r="C28" s="137" t="s">
        <v>43</v>
      </c>
      <c r="D28" s="97"/>
      <c r="E28" s="97"/>
    </row>
    <row r="29" spans="1:5" x14ac:dyDescent="0.25">
      <c r="B29" s="98"/>
      <c r="C29" s="98"/>
      <c r="D29" s="97"/>
      <c r="E29" s="97"/>
    </row>
    <row r="30" spans="1:5" ht="15.75" thickBot="1" x14ac:dyDescent="0.3">
      <c r="A30" s="127" t="s">
        <v>44</v>
      </c>
      <c r="B30" s="128"/>
      <c r="C30" s="128"/>
      <c r="D30" s="108"/>
      <c r="E30" s="108"/>
    </row>
    <row r="31" spans="1:5" ht="15.75" thickBot="1" x14ac:dyDescent="0.3">
      <c r="A31" s="97" t="s">
        <v>170</v>
      </c>
      <c r="B31" s="97"/>
      <c r="C31" s="97"/>
      <c r="D31" s="1" t="s">
        <v>13</v>
      </c>
      <c r="E31" s="97"/>
    </row>
    <row r="32" spans="1:5" x14ac:dyDescent="0.25">
      <c r="A32" s="97"/>
      <c r="B32" s="97"/>
      <c r="C32" s="97"/>
      <c r="D32" s="97"/>
      <c r="E32" s="97"/>
    </row>
    <row r="33" spans="1:5" ht="15.75" thickBot="1" x14ac:dyDescent="0.3">
      <c r="A33" s="127" t="s">
        <v>45</v>
      </c>
      <c r="B33" s="128"/>
      <c r="C33" s="128"/>
      <c r="D33" s="108"/>
      <c r="E33" s="108"/>
    </row>
    <row r="34" spans="1:5" ht="15.75" thickBot="1" x14ac:dyDescent="0.3">
      <c r="A34" s="97" t="s">
        <v>46</v>
      </c>
      <c r="B34" s="97"/>
      <c r="C34" s="97"/>
      <c r="D34" s="1" t="s">
        <v>13</v>
      </c>
      <c r="E34" s="97"/>
    </row>
    <row r="35" spans="1:5" x14ac:dyDescent="0.25">
      <c r="B35" s="97"/>
      <c r="C35" s="97"/>
      <c r="D35" s="97"/>
      <c r="E35" s="97"/>
    </row>
    <row r="36" spans="1:5" ht="15.75" thickBot="1" x14ac:dyDescent="0.3">
      <c r="A36" s="97" t="s">
        <v>47</v>
      </c>
      <c r="B36" s="97"/>
      <c r="C36" s="97"/>
      <c r="D36" s="97"/>
      <c r="E36" s="97"/>
    </row>
    <row r="37" spans="1:5" ht="15.75" thickBot="1" x14ac:dyDescent="0.3">
      <c r="A37" s="103" t="s">
        <v>48</v>
      </c>
      <c r="B37" s="103"/>
      <c r="C37" s="103"/>
      <c r="D37" s="139"/>
      <c r="E37" s="97"/>
    </row>
    <row r="38" spans="1:5" x14ac:dyDescent="0.25">
      <c r="A38" s="103"/>
      <c r="B38" s="103"/>
      <c r="C38" s="103"/>
      <c r="D38" s="103"/>
      <c r="E38" s="97"/>
    </row>
    <row r="39" spans="1:5" x14ac:dyDescent="0.25">
      <c r="A39" s="103"/>
      <c r="B39" s="103"/>
      <c r="C39" s="103"/>
      <c r="D39" s="103"/>
      <c r="E39" s="97"/>
    </row>
    <row r="40" spans="1:5" x14ac:dyDescent="0.25">
      <c r="A40" s="103"/>
      <c r="B40" s="103"/>
      <c r="C40" s="103"/>
      <c r="D40" s="103"/>
      <c r="E40" s="97"/>
    </row>
    <row r="41" spans="1:5" x14ac:dyDescent="0.25">
      <c r="A41" s="103"/>
      <c r="B41" s="103"/>
      <c r="C41" s="103"/>
      <c r="D41" s="103"/>
      <c r="E41" s="97"/>
    </row>
    <row r="42" spans="1:5" x14ac:dyDescent="0.25">
      <c r="A42" s="103"/>
      <c r="B42" s="103"/>
      <c r="C42" s="103"/>
      <c r="D42" s="103"/>
      <c r="E42" s="97"/>
    </row>
    <row r="43" spans="1:5" x14ac:dyDescent="0.25">
      <c r="A43" s="103"/>
      <c r="B43" s="103"/>
      <c r="C43" s="103"/>
      <c r="D43" s="103"/>
      <c r="E43" s="97"/>
    </row>
    <row r="44" spans="1:5" x14ac:dyDescent="0.25">
      <c r="A44" s="138"/>
      <c r="B44" s="103"/>
      <c r="C44" s="103"/>
      <c r="D44" s="97"/>
      <c r="E44" s="97"/>
    </row>
  </sheetData>
  <sheetProtection algorithmName="SHA-512" hashValue="axme4IH5ae5/8Im1WKhTjeL3TLsHIsfM1P551Ii6syAN36d99AIb0HKIMfnffHQV/li4ZO+FDLh1zb/Sm7S4DA==" saltValue="/fkMoVUbXNzv5molm7ZCTw==" spinCount="100000" sheet="1" formatColumns="0" formatRows="0"/>
  <mergeCells count="10">
    <mergeCell ref="B17:D17"/>
    <mergeCell ref="B18:D18"/>
    <mergeCell ref="B15:D15"/>
    <mergeCell ref="B8:D8"/>
    <mergeCell ref="B5:D5"/>
    <mergeCell ref="B9:D9"/>
    <mergeCell ref="B10:D10"/>
    <mergeCell ref="B11:D11"/>
    <mergeCell ref="B12:D12"/>
    <mergeCell ref="B13:D13"/>
  </mergeCells>
  <dataValidations count="3">
    <dataValidation type="list" showInputMessage="1" showErrorMessage="1" promptTitle="Please select" sqref="D34 D31" xr:uid="{00000000-0002-0000-0100-000000000000}">
      <formula1>"Please select, Yes, No"</formula1>
    </dataValidation>
    <dataValidation showInputMessage="1" showErrorMessage="1" sqref="B27" xr:uid="{00000000-0002-0000-0100-000001000000}"/>
    <dataValidation type="list" showInputMessage="1" showErrorMessage="1" promptTitle="Please select" sqref="B19" xr:uid="{00000000-0002-0000-0100-000002000000}">
      <formula1>"Please select,Micro/Small,Medium,Large"</formula1>
    </dataValidation>
  </dataValidations>
  <hyperlinks>
    <hyperlink ref="C28" r:id="rId1" display="Please see current list of SIC codes here" xr:uid="{00000000-0004-0000-0100-000000000000}"/>
    <hyperlink ref="C19" r:id="rId2" display="European Commission Recommendation of 6 May 2003" xr:uid="{00000000-0004-0000-0100-000001000000}"/>
  </hyperlinks>
  <pageMargins left="0.70866141732283472" right="0.70866141732283472" top="0.74803149606299213" bottom="0.74803149606299213" header="0.31496062992125984" footer="0.31496062992125984"/>
  <pageSetup paperSize="9" scale="94" orientation="portrait" r:id="rId3"/>
  <legacyDrawing r:id="rId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G34"/>
  <sheetViews>
    <sheetView zoomScaleNormal="100" workbookViewId="0"/>
  </sheetViews>
  <sheetFormatPr defaultColWidth="9.140625" defaultRowHeight="15" x14ac:dyDescent="0.25"/>
  <cols>
    <col min="1" max="1" width="11.85546875" customWidth="1"/>
    <col min="2" max="2" width="17.7109375" customWidth="1"/>
    <col min="3" max="3" width="41.28515625" bestFit="1" customWidth="1"/>
    <col min="4" max="4" width="29.7109375" customWidth="1"/>
    <col min="5" max="5" width="12" customWidth="1"/>
    <col min="6" max="6" width="9.85546875" customWidth="1"/>
    <col min="7" max="7" width="12.140625" customWidth="1"/>
  </cols>
  <sheetData>
    <row r="1" spans="1:7" x14ac:dyDescent="0.25">
      <c r="A1" s="94" t="s">
        <v>0</v>
      </c>
      <c r="B1" s="95"/>
      <c r="C1" s="100"/>
      <c r="D1" s="100"/>
      <c r="E1" s="94"/>
      <c r="F1" s="140"/>
      <c r="G1" s="99" t="s">
        <v>49</v>
      </c>
    </row>
    <row r="2" spans="1:7" x14ac:dyDescent="0.25">
      <c r="A2" s="94"/>
      <c r="B2" s="94"/>
      <c r="C2" s="94"/>
      <c r="D2" s="94"/>
      <c r="E2" s="94"/>
      <c r="F2" s="140"/>
      <c r="G2" s="97"/>
    </row>
    <row r="3" spans="1:7" x14ac:dyDescent="0.25">
      <c r="A3" s="127" t="s">
        <v>50</v>
      </c>
      <c r="B3" s="107"/>
      <c r="C3" s="108"/>
      <c r="D3" s="108"/>
      <c r="E3" s="108"/>
      <c r="F3" s="141"/>
      <c r="G3" s="141"/>
    </row>
    <row r="4" spans="1:7" ht="9.9499999999999993" customHeight="1" thickBot="1" x14ac:dyDescent="0.3">
      <c r="A4" s="101"/>
      <c r="B4" s="101"/>
      <c r="C4" s="101"/>
      <c r="D4" s="101"/>
      <c r="E4" s="101"/>
      <c r="F4" s="101"/>
      <c r="G4" s="97"/>
    </row>
    <row r="5" spans="1:7" ht="15.75" thickBot="1" x14ac:dyDescent="0.3">
      <c r="A5" s="101" t="s">
        <v>51</v>
      </c>
      <c r="B5" s="101"/>
      <c r="C5" s="101"/>
      <c r="D5" s="101"/>
      <c r="E5" s="1">
        <v>260</v>
      </c>
      <c r="F5" s="101" t="s">
        <v>52</v>
      </c>
      <c r="G5" s="97"/>
    </row>
    <row r="6" spans="1:7" ht="9.9499999999999993" customHeight="1" thickBot="1" x14ac:dyDescent="0.3">
      <c r="A6" s="101"/>
      <c r="B6" s="101"/>
      <c r="C6" s="101"/>
      <c r="D6" s="101"/>
      <c r="E6" s="101"/>
      <c r="F6" s="101"/>
      <c r="G6" s="97"/>
    </row>
    <row r="7" spans="1:7" ht="15.75" thickBot="1" x14ac:dyDescent="0.3">
      <c r="A7" s="101" t="s">
        <v>53</v>
      </c>
      <c r="B7" s="101"/>
      <c r="C7" s="101"/>
      <c r="D7" s="101"/>
      <c r="E7" s="1">
        <v>8</v>
      </c>
      <c r="F7" s="101" t="s">
        <v>52</v>
      </c>
      <c r="G7" s="97"/>
    </row>
    <row r="8" spans="1:7" ht="9.9499999999999993" customHeight="1" thickBot="1" x14ac:dyDescent="0.3">
      <c r="A8" s="101"/>
      <c r="B8" s="101"/>
      <c r="C8" s="101"/>
      <c r="D8" s="101"/>
      <c r="E8" s="101"/>
      <c r="F8" s="101"/>
      <c r="G8" s="97"/>
    </row>
    <row r="9" spans="1:7" ht="15.75" thickBot="1" x14ac:dyDescent="0.3">
      <c r="A9" s="101" t="s">
        <v>54</v>
      </c>
      <c r="B9" s="101"/>
      <c r="C9" s="101"/>
      <c r="D9" s="101"/>
      <c r="E9" s="6"/>
      <c r="F9" s="101" t="s">
        <v>52</v>
      </c>
      <c r="G9" s="97"/>
    </row>
    <row r="10" spans="1:7" ht="9.9499999999999993" customHeight="1" thickBot="1" x14ac:dyDescent="0.3">
      <c r="A10" s="101"/>
      <c r="B10" s="101"/>
      <c r="C10" s="101"/>
      <c r="D10" s="101"/>
      <c r="E10" s="101"/>
      <c r="F10" s="101"/>
      <c r="G10" s="97"/>
    </row>
    <row r="11" spans="1:7" ht="15.75" thickBot="1" x14ac:dyDescent="0.3">
      <c r="A11" s="101" t="s">
        <v>55</v>
      </c>
      <c r="B11" s="101"/>
      <c r="C11" s="101"/>
      <c r="D11" s="101"/>
      <c r="E11" s="142">
        <f>E5-E7-E9</f>
        <v>252</v>
      </c>
      <c r="F11" s="101" t="s">
        <v>52</v>
      </c>
      <c r="G11" s="97"/>
    </row>
    <row r="12" spans="1:7" ht="9.9499999999999993" customHeight="1" thickBot="1" x14ac:dyDescent="0.3">
      <c r="A12" s="101"/>
      <c r="B12" s="101"/>
      <c r="C12" s="101"/>
      <c r="D12" s="101"/>
      <c r="E12" s="105"/>
      <c r="F12" s="101"/>
      <c r="G12" s="97"/>
    </row>
    <row r="13" spans="1:7" ht="15.75" thickBot="1" x14ac:dyDescent="0.3">
      <c r="A13" s="101" t="s">
        <v>56</v>
      </c>
      <c r="B13" s="101"/>
      <c r="C13" s="101"/>
      <c r="D13" s="101"/>
      <c r="E13" s="2" t="s">
        <v>13</v>
      </c>
      <c r="F13" s="101"/>
      <c r="G13" s="97"/>
    </row>
    <row r="14" spans="1:7" ht="15.75" thickBot="1" x14ac:dyDescent="0.3">
      <c r="A14" s="101" t="s">
        <v>57</v>
      </c>
      <c r="B14" s="101"/>
      <c r="C14" s="101"/>
      <c r="D14" s="101"/>
      <c r="E14" s="5"/>
      <c r="F14" s="102"/>
      <c r="G14" s="97"/>
    </row>
    <row r="15" spans="1:7" ht="15.75" thickBot="1" x14ac:dyDescent="0.3">
      <c r="A15" s="101"/>
      <c r="B15" s="101"/>
      <c r="C15" s="101"/>
      <c r="D15" s="101"/>
      <c r="E15" s="105"/>
      <c r="F15" s="101"/>
      <c r="G15" s="97"/>
    </row>
    <row r="16" spans="1:7" ht="15.75" thickBot="1" x14ac:dyDescent="0.3">
      <c r="A16" s="101" t="s">
        <v>58</v>
      </c>
      <c r="B16" s="101"/>
      <c r="C16" s="101"/>
      <c r="D16" s="101"/>
      <c r="E16" s="4" t="s">
        <v>13</v>
      </c>
      <c r="F16" s="101"/>
      <c r="G16" s="97"/>
    </row>
    <row r="17" spans="1:7" ht="15.75" thickBot="1" x14ac:dyDescent="0.3">
      <c r="A17" s="101" t="s">
        <v>59</v>
      </c>
      <c r="B17" s="101"/>
      <c r="C17" s="101"/>
      <c r="D17" s="101"/>
      <c r="E17" s="3"/>
      <c r="F17" s="102"/>
      <c r="G17" s="97"/>
    </row>
    <row r="18" spans="1:7" ht="11.45" customHeight="1" x14ac:dyDescent="0.25">
      <c r="A18" s="101"/>
      <c r="B18" s="101"/>
      <c r="C18" s="101"/>
      <c r="D18" s="101"/>
      <c r="E18" s="101"/>
      <c r="F18" s="101"/>
      <c r="G18" s="97"/>
    </row>
    <row r="19" spans="1:7" ht="11.45" customHeight="1" x14ac:dyDescent="0.25">
      <c r="A19" s="143" t="s">
        <v>60</v>
      </c>
      <c r="B19" s="101"/>
      <c r="C19" s="101"/>
      <c r="D19" s="101"/>
      <c r="E19" s="101"/>
      <c r="F19" s="101"/>
      <c r="G19" s="97"/>
    </row>
    <row r="20" spans="1:7" x14ac:dyDescent="0.25">
      <c r="A20" s="94" t="s">
        <v>61</v>
      </c>
      <c r="B20" s="143"/>
      <c r="C20" s="143"/>
      <c r="D20" s="144"/>
      <c r="E20" s="143"/>
      <c r="F20" s="143"/>
      <c r="G20" s="97"/>
    </row>
    <row r="21" spans="1:7" ht="29.45" customHeight="1" x14ac:dyDescent="0.25">
      <c r="A21" s="266" t="s">
        <v>62</v>
      </c>
      <c r="B21" s="266"/>
      <c r="C21" s="266"/>
      <c r="D21" s="266"/>
      <c r="E21" s="266"/>
      <c r="F21" s="266"/>
      <c r="G21" s="266"/>
    </row>
    <row r="22" spans="1:7" ht="14.45" customHeight="1" thickBot="1" x14ac:dyDescent="0.3">
      <c r="A22" s="97"/>
      <c r="B22" s="97"/>
      <c r="C22" s="97"/>
      <c r="D22" s="97"/>
      <c r="E22" s="97"/>
      <c r="F22" s="97"/>
      <c r="G22" s="97"/>
    </row>
    <row r="23" spans="1:7" ht="15.75" thickBot="1" x14ac:dyDescent="0.3">
      <c r="A23" s="97"/>
      <c r="B23" s="129" t="s">
        <v>63</v>
      </c>
      <c r="C23" s="145" t="s">
        <v>64</v>
      </c>
      <c r="D23" s="267" t="s">
        <v>172</v>
      </c>
      <c r="E23" s="268"/>
      <c r="F23" s="269" t="s">
        <v>65</v>
      </c>
      <c r="G23" s="270"/>
    </row>
    <row r="24" spans="1:7" x14ac:dyDescent="0.25">
      <c r="A24" s="97"/>
      <c r="B24" s="146">
        <v>1</v>
      </c>
      <c r="C24" s="91"/>
      <c r="D24" s="271">
        <v>0</v>
      </c>
      <c r="E24" s="272"/>
      <c r="F24" s="273">
        <f>100-D24</f>
        <v>100</v>
      </c>
      <c r="G24" s="274"/>
    </row>
    <row r="25" spans="1:7" x14ac:dyDescent="0.25">
      <c r="A25" s="97"/>
      <c r="B25" s="147">
        <v>2</v>
      </c>
      <c r="C25" s="92"/>
      <c r="D25" s="260">
        <v>0</v>
      </c>
      <c r="E25" s="261"/>
      <c r="F25" s="264">
        <f>100-D25</f>
        <v>100</v>
      </c>
      <c r="G25" s="265"/>
    </row>
    <row r="26" spans="1:7" x14ac:dyDescent="0.25">
      <c r="A26" s="97"/>
      <c r="B26" s="147">
        <v>3</v>
      </c>
      <c r="C26" s="92"/>
      <c r="D26" s="260">
        <v>25</v>
      </c>
      <c r="E26" s="261"/>
      <c r="F26" s="264">
        <f t="shared" ref="F26:F27" si="0">100-D26</f>
        <v>75</v>
      </c>
      <c r="G26" s="265"/>
    </row>
    <row r="27" spans="1:7" x14ac:dyDescent="0.25">
      <c r="A27" s="97"/>
      <c r="B27" s="147">
        <v>4</v>
      </c>
      <c r="C27" s="92"/>
      <c r="D27" s="260">
        <v>25</v>
      </c>
      <c r="E27" s="261"/>
      <c r="F27" s="264">
        <f t="shared" si="0"/>
        <v>75</v>
      </c>
      <c r="G27" s="265"/>
    </row>
    <row r="28" spans="1:7" x14ac:dyDescent="0.25">
      <c r="A28" s="97"/>
      <c r="B28" s="147">
        <v>5</v>
      </c>
      <c r="C28" s="92"/>
      <c r="D28" s="260"/>
      <c r="E28" s="261"/>
      <c r="F28" s="262"/>
      <c r="G28" s="263"/>
    </row>
    <row r="29" spans="1:7" x14ac:dyDescent="0.25">
      <c r="A29" s="97"/>
      <c r="B29" s="147">
        <v>6</v>
      </c>
      <c r="C29" s="92"/>
      <c r="D29" s="260"/>
      <c r="E29" s="261"/>
      <c r="F29" s="262"/>
      <c r="G29" s="263"/>
    </row>
    <row r="30" spans="1:7" x14ac:dyDescent="0.25">
      <c r="A30" s="97"/>
      <c r="B30" s="147">
        <v>7</v>
      </c>
      <c r="C30" s="92"/>
      <c r="D30" s="260"/>
      <c r="E30" s="261"/>
      <c r="F30" s="262"/>
      <c r="G30" s="263"/>
    </row>
    <row r="31" spans="1:7" ht="15.75" thickBot="1" x14ac:dyDescent="0.3">
      <c r="A31" s="97"/>
      <c r="B31" s="148">
        <v>8</v>
      </c>
      <c r="C31" s="93"/>
      <c r="D31" s="254"/>
      <c r="E31" s="255"/>
      <c r="F31" s="256"/>
      <c r="G31" s="257"/>
    </row>
    <row r="32" spans="1:7" ht="15.75" thickBot="1" x14ac:dyDescent="0.3">
      <c r="A32" s="97"/>
      <c r="B32" s="97"/>
      <c r="C32" s="97"/>
      <c r="D32" s="97"/>
      <c r="E32" s="97"/>
      <c r="F32" s="97"/>
      <c r="G32" s="97"/>
    </row>
    <row r="33" spans="1:7" ht="15.75" thickBot="1" x14ac:dyDescent="0.3">
      <c r="A33" s="97"/>
      <c r="B33" s="149" t="s">
        <v>66</v>
      </c>
      <c r="C33" s="150">
        <f>SUM(C24:C31)</f>
        <v>0</v>
      </c>
      <c r="D33" s="258">
        <f>C33-F33</f>
        <v>0</v>
      </c>
      <c r="E33" s="259"/>
      <c r="F33" s="258">
        <f>SUM((C24*(F24/100))+(C25*(F25/100))+(C26*(F26/100))+(C27*(F27/100))+(C28*(F28/100))+(C29*(F29/100))+(C30*(F30/100))+(C31*(F31/100)))</f>
        <v>0</v>
      </c>
      <c r="G33" s="259"/>
    </row>
    <row r="34" spans="1:7" x14ac:dyDescent="0.25">
      <c r="A34" s="97"/>
      <c r="B34" s="97"/>
      <c r="C34" s="97"/>
      <c r="D34" s="97"/>
      <c r="E34" s="97"/>
      <c r="F34" s="97"/>
      <c r="G34" s="97"/>
    </row>
  </sheetData>
  <sheetProtection algorithmName="SHA-512" hashValue="FrX722beyRLuKbDFzpOQjACL9rECDi3/6KVR3qa/wot0W9TefS0RXi7QxysIhFinRH048YrWjbKw2vapCGoGbw==" saltValue="Uorp9XGIOOlz68wgdULYoA==" spinCount="100000" sheet="1" formatColumns="0" formatRows="0"/>
  <mergeCells count="21">
    <mergeCell ref="A21:G21"/>
    <mergeCell ref="D23:E23"/>
    <mergeCell ref="F23:G23"/>
    <mergeCell ref="D24:E24"/>
    <mergeCell ref="F24:G24"/>
    <mergeCell ref="D25:E25"/>
    <mergeCell ref="F25:G25"/>
    <mergeCell ref="D26:E26"/>
    <mergeCell ref="F26:G26"/>
    <mergeCell ref="D27:E27"/>
    <mergeCell ref="F27:G27"/>
    <mergeCell ref="D31:E31"/>
    <mergeCell ref="F31:G31"/>
    <mergeCell ref="D33:E33"/>
    <mergeCell ref="F33:G33"/>
    <mergeCell ref="D28:E28"/>
    <mergeCell ref="F28:G28"/>
    <mergeCell ref="D29:E29"/>
    <mergeCell ref="F29:G29"/>
    <mergeCell ref="D30:E30"/>
    <mergeCell ref="F30:G30"/>
  </mergeCells>
  <conditionalFormatting sqref="E17">
    <cfRule type="cellIs" dxfId="32" priority="1" operator="equal">
      <formula>0</formula>
    </cfRule>
    <cfRule type="cellIs" dxfId="31" priority="4" operator="lessThan">
      <formula>0.6</formula>
    </cfRule>
  </conditionalFormatting>
  <conditionalFormatting sqref="E14">
    <cfRule type="cellIs" dxfId="30" priority="2" operator="equal">
      <formula>0</formula>
    </cfRule>
    <cfRule type="cellIs" dxfId="29" priority="3" operator="lessThan">
      <formula>0.5</formula>
    </cfRule>
  </conditionalFormatting>
  <dataValidations count="1">
    <dataValidation type="list" showInputMessage="1" showErrorMessage="1" promptTitle="Please select" sqref="E16 E13" xr:uid="{00000000-0002-0000-0200-000000000000}">
      <formula1>"Please select, Yes, No"</formula1>
    </dataValidation>
  </dataValidations>
  <pageMargins left="0.70866141732283472" right="0.70866141732283472" top="0.74803149606299213" bottom="0.74803149606299213" header="0.31496062992125984" footer="0.31496062992125984"/>
  <pageSetup paperSize="9" orientation="landscape"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F31"/>
  <sheetViews>
    <sheetView zoomScaleNormal="100" zoomScaleSheetLayoutView="120" workbookViewId="0"/>
  </sheetViews>
  <sheetFormatPr defaultColWidth="9.140625" defaultRowHeight="15" x14ac:dyDescent="0.25"/>
  <cols>
    <col min="1" max="1" width="23.5703125" customWidth="1"/>
    <col min="2" max="2" width="18.7109375" customWidth="1"/>
    <col min="3" max="3" width="17.140625" customWidth="1"/>
    <col min="4" max="4" width="28.85546875" customWidth="1"/>
    <col min="5" max="5" width="15.7109375" customWidth="1"/>
    <col min="6" max="6" width="21.140625" customWidth="1"/>
  </cols>
  <sheetData>
    <row r="1" spans="1:6" x14ac:dyDescent="0.25">
      <c r="A1" s="94" t="s">
        <v>0</v>
      </c>
      <c r="B1" s="95"/>
      <c r="C1" s="100"/>
      <c r="D1" s="100"/>
      <c r="E1" s="94"/>
      <c r="F1" s="99" t="s">
        <v>67</v>
      </c>
    </row>
    <row r="2" spans="1:6" x14ac:dyDescent="0.25">
      <c r="A2" s="94"/>
      <c r="B2" s="94"/>
      <c r="C2" s="94"/>
      <c r="D2" s="94"/>
      <c r="E2" s="94"/>
      <c r="F2" s="97"/>
    </row>
    <row r="3" spans="1:6" x14ac:dyDescent="0.25">
      <c r="A3" s="127" t="s">
        <v>68</v>
      </c>
      <c r="B3" s="128"/>
      <c r="C3" s="108"/>
      <c r="D3" s="108"/>
      <c r="E3" s="108"/>
      <c r="F3" s="108"/>
    </row>
    <row r="4" spans="1:6" ht="15.75" thickBot="1" x14ac:dyDescent="0.3">
      <c r="A4" s="101"/>
      <c r="B4" s="101"/>
      <c r="C4" s="101"/>
      <c r="D4" s="101"/>
      <c r="E4" s="101"/>
      <c r="F4" s="101"/>
    </row>
    <row r="5" spans="1:6" ht="15.75" thickBot="1" x14ac:dyDescent="0.3">
      <c r="A5" s="101" t="s">
        <v>69</v>
      </c>
      <c r="B5" s="101"/>
      <c r="C5" s="101"/>
      <c r="D5" s="101"/>
      <c r="E5" s="101"/>
      <c r="F5" s="77" t="s">
        <v>13</v>
      </c>
    </row>
    <row r="6" spans="1:6" x14ac:dyDescent="0.25">
      <c r="A6" s="110"/>
      <c r="B6" s="110"/>
      <c r="C6" s="110"/>
      <c r="D6" s="110"/>
      <c r="E6" s="110"/>
      <c r="F6" s="101"/>
    </row>
    <row r="7" spans="1:6" x14ac:dyDescent="0.25">
      <c r="A7" s="97" t="s">
        <v>173</v>
      </c>
      <c r="B7" s="97"/>
      <c r="C7" s="97"/>
      <c r="D7" s="97"/>
      <c r="E7" s="97"/>
      <c r="F7" s="97"/>
    </row>
    <row r="8" spans="1:6" ht="15.75" thickBot="1" x14ac:dyDescent="0.3">
      <c r="A8" s="97"/>
      <c r="B8" s="97"/>
      <c r="C8" s="97"/>
      <c r="D8" s="97"/>
      <c r="E8" s="97"/>
      <c r="F8" s="97"/>
    </row>
    <row r="9" spans="1:6" ht="50.1" customHeight="1" thickBot="1" x14ac:dyDescent="0.3">
      <c r="A9" s="27" t="s">
        <v>70</v>
      </c>
      <c r="B9" s="151" t="s">
        <v>71</v>
      </c>
      <c r="C9" s="27" t="s">
        <v>72</v>
      </c>
      <c r="D9" s="27" t="s">
        <v>73</v>
      </c>
      <c r="E9" s="27" t="s">
        <v>74</v>
      </c>
      <c r="F9" s="27" t="s">
        <v>75</v>
      </c>
    </row>
    <row r="10" spans="1:6" x14ac:dyDescent="0.25">
      <c r="A10" s="19"/>
      <c r="B10" s="20"/>
      <c r="C10" s="67"/>
      <c r="D10" s="67"/>
      <c r="E10" s="21"/>
      <c r="F10" s="152">
        <f>C10/12*E10+D10</f>
        <v>0</v>
      </c>
    </row>
    <row r="11" spans="1:6" x14ac:dyDescent="0.25">
      <c r="A11" s="22"/>
      <c r="B11" s="23"/>
      <c r="C11" s="68"/>
      <c r="D11" s="68"/>
      <c r="E11" s="24"/>
      <c r="F11" s="153">
        <f t="shared" ref="F11:F28" si="0">C11/12*E11+D11</f>
        <v>0</v>
      </c>
    </row>
    <row r="12" spans="1:6" x14ac:dyDescent="0.25">
      <c r="A12" s="22"/>
      <c r="B12" s="23"/>
      <c r="C12" s="68"/>
      <c r="D12" s="68"/>
      <c r="E12" s="24"/>
      <c r="F12" s="153">
        <f t="shared" si="0"/>
        <v>0</v>
      </c>
    </row>
    <row r="13" spans="1:6" x14ac:dyDescent="0.25">
      <c r="A13" s="22"/>
      <c r="B13" s="23"/>
      <c r="C13" s="69"/>
      <c r="D13" s="69"/>
      <c r="E13" s="22"/>
      <c r="F13" s="153">
        <f t="shared" si="0"/>
        <v>0</v>
      </c>
    </row>
    <row r="14" spans="1:6" x14ac:dyDescent="0.25">
      <c r="A14" s="22"/>
      <c r="B14" s="23"/>
      <c r="C14" s="69"/>
      <c r="D14" s="69"/>
      <c r="E14" s="22"/>
      <c r="F14" s="153">
        <f t="shared" si="0"/>
        <v>0</v>
      </c>
    </row>
    <row r="15" spans="1:6" x14ac:dyDescent="0.25">
      <c r="A15" s="22"/>
      <c r="B15" s="22"/>
      <c r="C15" s="68"/>
      <c r="D15" s="68"/>
      <c r="E15" s="25"/>
      <c r="F15" s="153">
        <f t="shared" si="0"/>
        <v>0</v>
      </c>
    </row>
    <row r="16" spans="1:6" x14ac:dyDescent="0.25">
      <c r="A16" s="22"/>
      <c r="B16" s="22"/>
      <c r="C16" s="68"/>
      <c r="D16" s="68"/>
      <c r="E16" s="25"/>
      <c r="F16" s="153">
        <f t="shared" si="0"/>
        <v>0</v>
      </c>
    </row>
    <row r="17" spans="1:6" x14ac:dyDescent="0.25">
      <c r="A17" s="22"/>
      <c r="B17" s="22"/>
      <c r="C17" s="68"/>
      <c r="D17" s="68"/>
      <c r="E17" s="25"/>
      <c r="F17" s="153">
        <f t="shared" si="0"/>
        <v>0</v>
      </c>
    </row>
    <row r="18" spans="1:6" x14ac:dyDescent="0.25">
      <c r="A18" s="22"/>
      <c r="B18" s="22"/>
      <c r="C18" s="68"/>
      <c r="D18" s="68"/>
      <c r="E18" s="25"/>
      <c r="F18" s="153">
        <f t="shared" si="0"/>
        <v>0</v>
      </c>
    </row>
    <row r="19" spans="1:6" x14ac:dyDescent="0.25">
      <c r="A19" s="22"/>
      <c r="B19" s="22"/>
      <c r="C19" s="68"/>
      <c r="D19" s="68"/>
      <c r="E19" s="25"/>
      <c r="F19" s="153">
        <f t="shared" si="0"/>
        <v>0</v>
      </c>
    </row>
    <row r="20" spans="1:6" x14ac:dyDescent="0.25">
      <c r="A20" s="22"/>
      <c r="B20" s="22"/>
      <c r="C20" s="68"/>
      <c r="D20" s="68"/>
      <c r="E20" s="25"/>
      <c r="F20" s="153">
        <f t="shared" si="0"/>
        <v>0</v>
      </c>
    </row>
    <row r="21" spans="1:6" x14ac:dyDescent="0.25">
      <c r="A21" s="25"/>
      <c r="B21" s="25"/>
      <c r="C21" s="70"/>
      <c r="D21" s="70"/>
      <c r="E21" s="25"/>
      <c r="F21" s="153">
        <f t="shared" si="0"/>
        <v>0</v>
      </c>
    </row>
    <row r="22" spans="1:6" x14ac:dyDescent="0.25">
      <c r="A22" s="25"/>
      <c r="B22" s="25"/>
      <c r="C22" s="70"/>
      <c r="D22" s="70"/>
      <c r="E22" s="25"/>
      <c r="F22" s="153">
        <f t="shared" si="0"/>
        <v>0</v>
      </c>
    </row>
    <row r="23" spans="1:6" x14ac:dyDescent="0.25">
      <c r="A23" s="25"/>
      <c r="B23" s="25"/>
      <c r="C23" s="70"/>
      <c r="D23" s="70"/>
      <c r="E23" s="25"/>
      <c r="F23" s="153">
        <f t="shared" si="0"/>
        <v>0</v>
      </c>
    </row>
    <row r="24" spans="1:6" x14ac:dyDescent="0.25">
      <c r="A24" s="25"/>
      <c r="B24" s="25"/>
      <c r="C24" s="70"/>
      <c r="D24" s="70"/>
      <c r="E24" s="25"/>
      <c r="F24" s="153">
        <f t="shared" si="0"/>
        <v>0</v>
      </c>
    </row>
    <row r="25" spans="1:6" x14ac:dyDescent="0.25">
      <c r="A25" s="25"/>
      <c r="B25" s="25"/>
      <c r="C25" s="70"/>
      <c r="D25" s="70"/>
      <c r="E25" s="25"/>
      <c r="F25" s="153">
        <f t="shared" si="0"/>
        <v>0</v>
      </c>
    </row>
    <row r="26" spans="1:6" x14ac:dyDescent="0.25">
      <c r="A26" s="25"/>
      <c r="B26" s="25"/>
      <c r="C26" s="70"/>
      <c r="D26" s="70"/>
      <c r="E26" s="25"/>
      <c r="F26" s="153">
        <f t="shared" si="0"/>
        <v>0</v>
      </c>
    </row>
    <row r="27" spans="1:6" x14ac:dyDescent="0.25">
      <c r="A27" s="25"/>
      <c r="B27" s="25"/>
      <c r="C27" s="70"/>
      <c r="D27" s="70"/>
      <c r="E27" s="25"/>
      <c r="F27" s="153">
        <f t="shared" si="0"/>
        <v>0</v>
      </c>
    </row>
    <row r="28" spans="1:6" ht="15.75" thickBot="1" x14ac:dyDescent="0.3">
      <c r="A28" s="26"/>
      <c r="B28" s="26"/>
      <c r="C28" s="71"/>
      <c r="D28" s="71"/>
      <c r="E28" s="26"/>
      <c r="F28" s="154">
        <f t="shared" si="0"/>
        <v>0</v>
      </c>
    </row>
    <row r="29" spans="1:6" ht="15.75" thickBot="1" x14ac:dyDescent="0.3">
      <c r="A29" s="97"/>
      <c r="B29" s="97"/>
      <c r="C29" s="97"/>
      <c r="D29" s="97"/>
      <c r="E29" s="97"/>
      <c r="F29" s="155"/>
    </row>
    <row r="30" spans="1:6" ht="15.75" thickBot="1" x14ac:dyDescent="0.3">
      <c r="A30" s="97"/>
      <c r="B30" s="97"/>
      <c r="C30" s="97"/>
      <c r="D30" s="275" t="s">
        <v>76</v>
      </c>
      <c r="E30" s="276"/>
      <c r="F30" s="150">
        <f>IF(F5="Yes",(SUM(F10:F28)), 0)</f>
        <v>0</v>
      </c>
    </row>
    <row r="31" spans="1:6" x14ac:dyDescent="0.25">
      <c r="A31" s="97"/>
      <c r="B31" s="97"/>
      <c r="C31" s="97"/>
      <c r="D31" s="97"/>
      <c r="E31" s="97"/>
      <c r="F31" s="97"/>
    </row>
  </sheetData>
  <sheetProtection algorithmName="SHA-512" hashValue="Z788dW+ZRBrxCkEA4F5M+1ttoWZdv6BjYmMqq49jOgVcaHZl67NWihq2HAoGupOUWN1+ecjI4CnCI0VYnxDgMg==" saltValue="FAwYTqKCWm8Xro9xzmZE6w==" spinCount="100000" sheet="1" formatColumns="0" formatRows="0"/>
  <mergeCells count="1">
    <mergeCell ref="D30:E30"/>
  </mergeCells>
  <conditionalFormatting sqref="F5">
    <cfRule type="containsText" dxfId="28" priority="1" operator="containsText" text="Yes">
      <formula>NOT(ISERROR(SEARCH("Yes",F5)))</formula>
    </cfRule>
    <cfRule type="containsText" dxfId="27" priority="2" operator="containsText" text="No">
      <formula>NOT(ISERROR(SEARCH("No",F5)))</formula>
    </cfRule>
    <cfRule type="containsText" dxfId="26" priority="3" operator="containsText" text="Please select">
      <formula>NOT(ISERROR(SEARCH("Please select",F5)))</formula>
    </cfRule>
  </conditionalFormatting>
  <dataValidations xWindow="318" yWindow="634" count="4">
    <dataValidation allowBlank="1" showInputMessage="1" showErrorMessage="1" prompt="Please enter the salary and package costs for employing a member of staff in this position, including National Insurance costs" sqref="C9" xr:uid="{00000000-0002-0000-0300-000000000000}"/>
    <dataValidation type="list" showInputMessage="1" showErrorMessage="1" promptTitle="Please select" sqref="F5" xr:uid="{00000000-0002-0000-0300-000001000000}">
      <formula1>"Please select, Yes, No"</formula1>
    </dataValidation>
    <dataValidation allowBlank="1" showInputMessage="1" showErrorMessage="1" prompt="Please enter the total amount of any additional payment increases or other salary costs for this employee for the entire fellowship." sqref="D9" xr:uid="{00000000-0002-0000-0300-000002000000}"/>
    <dataValidation type="custom" errorStyle="warning" showInputMessage="1" showErrorMessage="1" error="Please select &quot;Yes&quot; at the top of the sheet before entering information into this table" sqref="A10:A28 C10:C28" xr:uid="{00000000-0002-0000-0300-000003000000}">
      <formula1>AND($F$5="Yes")</formula1>
    </dataValidation>
  </dataValidations>
  <pageMargins left="0.70866141732283472" right="0.70866141732283472" top="0.74803149606299213" bottom="0.74803149606299213" header="0.31496062992125984" footer="0.31496062992125984"/>
  <pageSetup paperSize="9" scale="9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H52"/>
  <sheetViews>
    <sheetView zoomScaleNormal="100" workbookViewId="0"/>
  </sheetViews>
  <sheetFormatPr defaultColWidth="9.140625" defaultRowHeight="15" x14ac:dyDescent="0.25"/>
  <cols>
    <col min="6" max="6" width="21.5703125" customWidth="1"/>
    <col min="7" max="7" width="20.42578125" customWidth="1"/>
    <col min="8" max="8" width="10.140625" customWidth="1"/>
  </cols>
  <sheetData>
    <row r="1" spans="1:8" x14ac:dyDescent="0.25">
      <c r="A1" s="94" t="s">
        <v>0</v>
      </c>
      <c r="B1" s="156"/>
      <c r="C1" s="95"/>
      <c r="D1" s="100"/>
      <c r="E1" s="100"/>
      <c r="F1" s="94"/>
      <c r="G1" s="94"/>
      <c r="H1" s="157" t="s">
        <v>77</v>
      </c>
    </row>
    <row r="2" spans="1:8" x14ac:dyDescent="0.25">
      <c r="A2" s="110"/>
      <c r="B2" s="94"/>
      <c r="C2" s="94"/>
      <c r="D2" s="94"/>
      <c r="E2" s="94"/>
      <c r="F2" s="94"/>
      <c r="G2" s="94"/>
      <c r="H2" s="110"/>
    </row>
    <row r="3" spans="1:8" x14ac:dyDescent="0.25">
      <c r="A3" s="127" t="s">
        <v>78</v>
      </c>
      <c r="B3" s="107"/>
      <c r="C3" s="107"/>
      <c r="D3" s="108"/>
      <c r="E3" s="108"/>
      <c r="F3" s="108"/>
      <c r="G3" s="108"/>
      <c r="H3" s="107"/>
    </row>
    <row r="4" spans="1:8" ht="15.75" thickBot="1" x14ac:dyDescent="0.3">
      <c r="A4" s="110"/>
      <c r="B4" s="110"/>
      <c r="C4" s="110"/>
      <c r="D4" s="110"/>
      <c r="E4" s="110"/>
      <c r="F4" s="110"/>
      <c r="G4" s="110"/>
      <c r="H4" s="110"/>
    </row>
    <row r="5" spans="1:8" ht="15.75" thickBot="1" x14ac:dyDescent="0.3">
      <c r="A5" s="101" t="s">
        <v>79</v>
      </c>
      <c r="B5" s="97"/>
      <c r="C5" s="110"/>
      <c r="D5" s="110"/>
      <c r="E5" s="110"/>
      <c r="F5" s="110"/>
      <c r="G5" s="90" t="s">
        <v>13</v>
      </c>
      <c r="H5" s="98"/>
    </row>
    <row r="6" spans="1:8" x14ac:dyDescent="0.25">
      <c r="A6" s="101"/>
      <c r="B6" s="97"/>
      <c r="C6" s="110"/>
      <c r="D6" s="110"/>
      <c r="E6" s="110"/>
      <c r="F6" s="110"/>
      <c r="G6" s="158"/>
      <c r="H6" s="98"/>
    </row>
    <row r="7" spans="1:8" x14ac:dyDescent="0.25">
      <c r="A7" s="101" t="s">
        <v>80</v>
      </c>
      <c r="B7" s="97"/>
      <c r="C7" s="110"/>
      <c r="D7" s="110"/>
      <c r="E7" s="110"/>
      <c r="F7" s="110"/>
      <c r="G7" s="158"/>
      <c r="H7" s="98"/>
    </row>
    <row r="8" spans="1:8" ht="15.75" thickBot="1" x14ac:dyDescent="0.3">
      <c r="A8" s="121"/>
      <c r="B8" s="159"/>
      <c r="C8" s="159"/>
      <c r="D8" s="110"/>
      <c r="E8" s="110"/>
      <c r="F8" s="110"/>
      <c r="G8" s="158"/>
      <c r="H8" s="98"/>
    </row>
    <row r="9" spans="1:8" ht="15.75" thickBot="1" x14ac:dyDescent="0.3">
      <c r="B9" s="159"/>
      <c r="C9" s="122"/>
      <c r="D9" s="110"/>
      <c r="E9" s="110"/>
      <c r="F9" s="120" t="s">
        <v>81</v>
      </c>
      <c r="G9" s="160">
        <f>IF(G5="Yes",(0.2*'Staff salary costs'!F30)+(0.2*'Applicant salary costs'!C33),0)</f>
        <v>0</v>
      </c>
      <c r="H9" s="161"/>
    </row>
    <row r="10" spans="1:8" x14ac:dyDescent="0.25">
      <c r="A10" s="159"/>
      <c r="B10" s="121"/>
      <c r="C10" s="121"/>
      <c r="D10" s="101"/>
      <c r="E10" s="101"/>
      <c r="F10" s="110"/>
      <c r="G10" s="110"/>
      <c r="H10" s="110"/>
    </row>
    <row r="11" spans="1:8" x14ac:dyDescent="0.25">
      <c r="A11" s="159"/>
      <c r="B11" s="121"/>
      <c r="C11" s="121"/>
      <c r="D11" s="101"/>
      <c r="E11" s="101"/>
      <c r="F11" s="110"/>
      <c r="G11" s="110"/>
      <c r="H11" s="110"/>
    </row>
    <row r="12" spans="1:8" x14ac:dyDescent="0.25">
      <c r="A12" s="110"/>
      <c r="B12" s="101"/>
      <c r="C12" s="101"/>
      <c r="D12" s="101"/>
      <c r="E12" s="101"/>
      <c r="F12" s="110"/>
      <c r="G12" s="110"/>
      <c r="H12" s="110"/>
    </row>
    <row r="13" spans="1:8" x14ac:dyDescent="0.25">
      <c r="A13" s="110"/>
      <c r="B13" s="110"/>
      <c r="C13" s="110"/>
      <c r="D13" s="110"/>
      <c r="E13" s="110"/>
      <c r="F13" s="110"/>
      <c r="G13" s="110"/>
      <c r="H13" s="110"/>
    </row>
    <row r="14" spans="1:8" x14ac:dyDescent="0.25">
      <c r="A14" s="110"/>
      <c r="B14" s="110"/>
      <c r="C14" s="110"/>
      <c r="D14" s="110"/>
      <c r="E14" s="110"/>
      <c r="F14" s="110"/>
      <c r="G14" s="110"/>
      <c r="H14" s="110"/>
    </row>
    <row r="15" spans="1:8" x14ac:dyDescent="0.25">
      <c r="A15" s="110"/>
      <c r="B15" s="110"/>
      <c r="C15" s="110"/>
      <c r="D15" s="110"/>
      <c r="E15" s="110"/>
      <c r="F15" s="110"/>
      <c r="G15" s="110"/>
      <c r="H15" s="110"/>
    </row>
    <row r="16" spans="1:8" x14ac:dyDescent="0.25">
      <c r="A16" s="110"/>
      <c r="B16" s="110"/>
      <c r="C16" s="110"/>
      <c r="D16" s="110"/>
      <c r="E16" s="110"/>
      <c r="F16" s="110"/>
      <c r="G16" s="110"/>
      <c r="H16" s="110"/>
    </row>
    <row r="17" spans="1:8" x14ac:dyDescent="0.25">
      <c r="A17" s="110"/>
      <c r="B17" s="110"/>
      <c r="C17" s="110"/>
      <c r="D17" s="110"/>
      <c r="E17" s="110"/>
      <c r="F17" s="110"/>
      <c r="G17" s="110"/>
      <c r="H17" s="110"/>
    </row>
    <row r="18" spans="1:8" x14ac:dyDescent="0.25">
      <c r="A18" s="110"/>
      <c r="B18" s="110"/>
      <c r="C18" s="110"/>
      <c r="D18" s="110"/>
      <c r="E18" s="110"/>
      <c r="F18" s="110"/>
      <c r="G18" s="110"/>
      <c r="H18" s="110"/>
    </row>
    <row r="19" spans="1:8" x14ac:dyDescent="0.25">
      <c r="A19" s="110"/>
      <c r="B19" s="110"/>
      <c r="C19" s="110"/>
      <c r="D19" s="110"/>
      <c r="E19" s="110"/>
      <c r="F19" s="110"/>
      <c r="G19" s="110"/>
      <c r="H19" s="110"/>
    </row>
    <row r="20" spans="1:8" x14ac:dyDescent="0.25">
      <c r="A20" s="110"/>
      <c r="B20" s="110"/>
      <c r="C20" s="110"/>
      <c r="D20" s="110"/>
      <c r="E20" s="110"/>
      <c r="F20" s="110"/>
      <c r="G20" s="110"/>
      <c r="H20" s="110"/>
    </row>
    <row r="21" spans="1:8" x14ac:dyDescent="0.25">
      <c r="A21" s="110"/>
      <c r="B21" s="110"/>
      <c r="C21" s="110"/>
      <c r="D21" s="110"/>
      <c r="E21" s="110"/>
      <c r="F21" s="110"/>
      <c r="G21" s="110"/>
      <c r="H21" s="110"/>
    </row>
    <row r="22" spans="1:8" x14ac:dyDescent="0.25">
      <c r="A22" s="110"/>
      <c r="B22" s="110"/>
      <c r="C22" s="110"/>
      <c r="D22" s="110"/>
      <c r="E22" s="110"/>
      <c r="F22" s="110"/>
      <c r="G22" s="110"/>
      <c r="H22" s="110"/>
    </row>
    <row r="23" spans="1:8" x14ac:dyDescent="0.25">
      <c r="A23" s="110"/>
      <c r="B23" s="110"/>
      <c r="C23" s="110"/>
      <c r="D23" s="110"/>
      <c r="E23" s="110"/>
      <c r="F23" s="110"/>
      <c r="G23" s="110"/>
      <c r="H23" s="110"/>
    </row>
    <row r="24" spans="1:8" x14ac:dyDescent="0.25">
      <c r="A24" s="110"/>
      <c r="B24" s="110"/>
      <c r="C24" s="110"/>
      <c r="D24" s="110"/>
      <c r="E24" s="110"/>
      <c r="F24" s="110"/>
      <c r="G24" s="110"/>
      <c r="H24" s="110"/>
    </row>
    <row r="25" spans="1:8" x14ac:dyDescent="0.25">
      <c r="A25" s="110"/>
      <c r="B25" s="110"/>
      <c r="C25" s="110"/>
      <c r="D25" s="110"/>
      <c r="E25" s="110"/>
      <c r="F25" s="110"/>
      <c r="G25" s="110"/>
      <c r="H25" s="110"/>
    </row>
    <row r="26" spans="1:8" x14ac:dyDescent="0.25">
      <c r="A26" s="110"/>
      <c r="B26" s="110"/>
      <c r="C26" s="110"/>
      <c r="D26" s="110"/>
      <c r="E26" s="110"/>
      <c r="F26" s="110"/>
      <c r="G26" s="110"/>
      <c r="H26" s="110"/>
    </row>
    <row r="27" spans="1:8" x14ac:dyDescent="0.25">
      <c r="A27" s="110"/>
      <c r="B27" s="110"/>
      <c r="C27" s="110"/>
      <c r="D27" s="110"/>
      <c r="E27" s="110"/>
      <c r="F27" s="110"/>
      <c r="G27" s="110"/>
      <c r="H27" s="110"/>
    </row>
    <row r="28" spans="1:8" x14ac:dyDescent="0.25">
      <c r="A28" s="110"/>
      <c r="B28" s="110"/>
      <c r="C28" s="110"/>
      <c r="D28" s="110"/>
      <c r="E28" s="110"/>
      <c r="F28" s="110"/>
      <c r="G28" s="110"/>
      <c r="H28" s="110"/>
    </row>
    <row r="29" spans="1:8" x14ac:dyDescent="0.25">
      <c r="A29" s="110"/>
      <c r="B29" s="110"/>
      <c r="C29" s="110"/>
      <c r="D29" s="110"/>
      <c r="E29" s="110"/>
      <c r="F29" s="110"/>
      <c r="G29" s="110"/>
      <c r="H29" s="110"/>
    </row>
    <row r="30" spans="1:8" x14ac:dyDescent="0.25">
      <c r="A30" s="110"/>
      <c r="B30" s="110"/>
      <c r="C30" s="110"/>
      <c r="D30" s="110"/>
      <c r="E30" s="110"/>
      <c r="F30" s="110"/>
      <c r="G30" s="110"/>
      <c r="H30" s="110"/>
    </row>
    <row r="31" spans="1:8" x14ac:dyDescent="0.25">
      <c r="A31" s="110"/>
      <c r="B31" s="110"/>
      <c r="C31" s="110"/>
      <c r="D31" s="110"/>
      <c r="E31" s="110"/>
      <c r="F31" s="110"/>
      <c r="G31" s="110"/>
      <c r="H31" s="110"/>
    </row>
    <row r="32" spans="1:8" x14ac:dyDescent="0.25">
      <c r="A32" s="110"/>
      <c r="B32" s="110"/>
      <c r="C32" s="110"/>
      <c r="D32" s="110"/>
      <c r="E32" s="110"/>
      <c r="F32" s="110"/>
      <c r="G32" s="110"/>
      <c r="H32" s="110"/>
    </row>
    <row r="33" spans="1:8" x14ac:dyDescent="0.25">
      <c r="A33" s="110"/>
      <c r="B33" s="110"/>
      <c r="C33" s="110"/>
      <c r="D33" s="110"/>
      <c r="E33" s="110"/>
      <c r="F33" s="110"/>
      <c r="G33" s="110"/>
      <c r="H33" s="110"/>
    </row>
    <row r="34" spans="1:8" x14ac:dyDescent="0.25">
      <c r="A34" s="110"/>
      <c r="B34" s="110"/>
      <c r="C34" s="110"/>
      <c r="D34" s="110"/>
      <c r="E34" s="110"/>
      <c r="F34" s="110"/>
      <c r="G34" s="110"/>
      <c r="H34" s="110"/>
    </row>
    <row r="35" spans="1:8" x14ac:dyDescent="0.25">
      <c r="A35" s="110"/>
      <c r="B35" s="110"/>
      <c r="C35" s="110"/>
      <c r="D35" s="110"/>
      <c r="E35" s="110"/>
      <c r="F35" s="110"/>
      <c r="G35" s="110"/>
      <c r="H35" s="110"/>
    </row>
    <row r="36" spans="1:8" x14ac:dyDescent="0.25">
      <c r="A36" s="110"/>
      <c r="B36" s="110"/>
      <c r="C36" s="110"/>
      <c r="D36" s="110"/>
      <c r="E36" s="110"/>
      <c r="F36" s="110"/>
      <c r="G36" s="110"/>
      <c r="H36" s="110"/>
    </row>
    <row r="37" spans="1:8" x14ac:dyDescent="0.25">
      <c r="A37" s="110"/>
      <c r="B37" s="110"/>
      <c r="C37" s="110"/>
      <c r="D37" s="110"/>
      <c r="E37" s="110"/>
      <c r="F37" s="110"/>
      <c r="G37" s="110"/>
      <c r="H37" s="110"/>
    </row>
    <row r="38" spans="1:8" x14ac:dyDescent="0.25">
      <c r="A38" s="110"/>
      <c r="B38" s="110"/>
      <c r="C38" s="110"/>
      <c r="D38" s="110"/>
      <c r="E38" s="110"/>
      <c r="F38" s="110"/>
      <c r="G38" s="110"/>
      <c r="H38" s="110"/>
    </row>
    <row r="39" spans="1:8" x14ac:dyDescent="0.25">
      <c r="A39" s="110"/>
      <c r="B39" s="110"/>
      <c r="C39" s="110"/>
      <c r="D39" s="110"/>
      <c r="E39" s="110"/>
      <c r="F39" s="110"/>
      <c r="G39" s="110"/>
      <c r="H39" s="110"/>
    </row>
    <row r="40" spans="1:8" x14ac:dyDescent="0.25">
      <c r="A40" s="110"/>
      <c r="B40" s="110"/>
      <c r="C40" s="110"/>
      <c r="D40" s="110"/>
      <c r="E40" s="110"/>
      <c r="F40" s="110"/>
      <c r="G40" s="110"/>
      <c r="H40" s="110"/>
    </row>
    <row r="41" spans="1:8" x14ac:dyDescent="0.25">
      <c r="A41" s="110"/>
      <c r="B41" s="110"/>
      <c r="C41" s="110"/>
      <c r="D41" s="110"/>
      <c r="E41" s="110"/>
      <c r="F41" s="110"/>
      <c r="G41" s="110"/>
      <c r="H41" s="110"/>
    </row>
    <row r="42" spans="1:8" x14ac:dyDescent="0.25">
      <c r="A42" s="110"/>
      <c r="B42" s="110"/>
      <c r="C42" s="110"/>
      <c r="D42" s="110"/>
      <c r="E42" s="110"/>
      <c r="F42" s="110"/>
      <c r="G42" s="110"/>
      <c r="H42" s="110"/>
    </row>
    <row r="43" spans="1:8" x14ac:dyDescent="0.25">
      <c r="A43" s="110"/>
      <c r="B43" s="110"/>
      <c r="C43" s="110"/>
      <c r="D43" s="110"/>
      <c r="E43" s="110"/>
      <c r="F43" s="110"/>
      <c r="G43" s="110"/>
      <c r="H43" s="110"/>
    </row>
    <row r="44" spans="1:8" x14ac:dyDescent="0.25">
      <c r="A44" s="110"/>
      <c r="B44" s="110"/>
      <c r="C44" s="110"/>
      <c r="D44" s="110"/>
      <c r="E44" s="110"/>
      <c r="F44" s="110"/>
      <c r="G44" s="110"/>
      <c r="H44" s="110"/>
    </row>
    <row r="45" spans="1:8" x14ac:dyDescent="0.25">
      <c r="A45" s="110"/>
      <c r="B45" s="110"/>
      <c r="C45" s="110"/>
      <c r="D45" s="110"/>
      <c r="E45" s="110"/>
      <c r="F45" s="110"/>
      <c r="G45" s="110"/>
      <c r="H45" s="110"/>
    </row>
    <row r="46" spans="1:8" x14ac:dyDescent="0.25">
      <c r="A46" s="110"/>
      <c r="B46" s="110"/>
      <c r="C46" s="110"/>
      <c r="D46" s="110"/>
      <c r="E46" s="110"/>
      <c r="F46" s="110"/>
      <c r="G46" s="110"/>
      <c r="H46" s="110"/>
    </row>
    <row r="47" spans="1:8" x14ac:dyDescent="0.25">
      <c r="A47" s="110"/>
      <c r="B47" s="110"/>
      <c r="C47" s="110"/>
      <c r="D47" s="110"/>
      <c r="E47" s="110"/>
      <c r="F47" s="110"/>
      <c r="G47" s="110"/>
      <c r="H47" s="110"/>
    </row>
    <row r="48" spans="1:8" x14ac:dyDescent="0.25">
      <c r="A48" s="110"/>
      <c r="B48" s="110"/>
      <c r="C48" s="110"/>
      <c r="D48" s="110"/>
      <c r="E48" s="110"/>
      <c r="F48" s="110"/>
      <c r="G48" s="110"/>
      <c r="H48" s="110"/>
    </row>
    <row r="49" spans="1:8" x14ac:dyDescent="0.25">
      <c r="A49" s="110"/>
      <c r="B49" s="110"/>
      <c r="C49" s="110"/>
      <c r="D49" s="110"/>
      <c r="E49" s="110"/>
      <c r="F49" s="110"/>
      <c r="G49" s="110"/>
      <c r="H49" s="110"/>
    </row>
    <row r="50" spans="1:8" x14ac:dyDescent="0.25">
      <c r="A50" s="110"/>
      <c r="B50" s="110"/>
      <c r="C50" s="110"/>
      <c r="D50" s="110"/>
      <c r="E50" s="110"/>
      <c r="F50" s="110"/>
      <c r="G50" s="110"/>
      <c r="H50" s="110"/>
    </row>
    <row r="51" spans="1:8" x14ac:dyDescent="0.25">
      <c r="A51" s="162"/>
      <c r="B51" s="162"/>
      <c r="C51" s="162"/>
      <c r="D51" s="162"/>
      <c r="E51" s="162"/>
      <c r="F51" s="162"/>
      <c r="G51" s="162"/>
      <c r="H51" s="162"/>
    </row>
    <row r="52" spans="1:8" x14ac:dyDescent="0.25">
      <c r="A52" s="162"/>
      <c r="B52" s="162"/>
      <c r="C52" s="162"/>
      <c r="D52" s="162"/>
      <c r="E52" s="162"/>
      <c r="F52" s="162"/>
      <c r="G52" s="162"/>
      <c r="H52" s="162"/>
    </row>
  </sheetData>
  <sheetProtection algorithmName="SHA-512" hashValue="BiqskNEGxvaJGspO0sxnp3X5L0trn4Gn8Q2Vu1DpjjxVgfY2xIrH5xIz/8UKtIf32QAGGUkzTYHpb1zFnU+H8g==" saltValue="lEmfm7foDDi+k+qVANYFUw==" spinCount="100000" sheet="1" formatColumns="0" formatRows="0"/>
  <conditionalFormatting sqref="G5">
    <cfRule type="containsText" dxfId="25" priority="1" operator="containsText" text="No">
      <formula>NOT(ISERROR(SEARCH("No",G5)))</formula>
    </cfRule>
    <cfRule type="containsText" dxfId="24" priority="2" operator="containsText" text="Yes">
      <formula>NOT(ISERROR(SEARCH("Yes",G5)))</formula>
    </cfRule>
    <cfRule type="containsText" dxfId="23" priority="3" operator="containsText" text="Please select">
      <formula>NOT(ISERROR(SEARCH("Please select",G5)))</formula>
    </cfRule>
    <cfRule type="containsText" dxfId="22" priority="4" operator="containsText" text="Please select">
      <formula>NOT(ISERROR(SEARCH("Please select",G5)))</formula>
    </cfRule>
  </conditionalFormatting>
  <dataValidations count="3">
    <dataValidation type="list" allowBlank="1" showErrorMessage="1" sqref="H5:H8" xr:uid="{00000000-0002-0000-0400-000000000000}">
      <formula1>"Please select,Yes - use 20% of labour costs,No"</formula1>
    </dataValidation>
    <dataValidation type="list" showInputMessage="1" showErrorMessage="1" promptTitle="Please select" sqref="G5" xr:uid="{00000000-0002-0000-0400-000001000000}">
      <formula1>"Please select,Yes,No"</formula1>
    </dataValidation>
    <dataValidation type="list" showDropDown="1" showErrorMessage="1" sqref="G6:G8" xr:uid="{00000000-0002-0000-0400-000002000000}">
      <formula1>"Please select,Yes - use 20% of labour costs,No"</formula1>
    </dataValidation>
  </dataValidations>
  <pageMargins left="0.70866141732283472" right="0.70866141732283472" top="0.74803149606299213" bottom="0.74803149606299213" header="0.31496062992125984" footer="0.31496062992125984"/>
  <pageSetup paperSize="9" scale="91"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F48"/>
  <sheetViews>
    <sheetView zoomScaleNormal="100" workbookViewId="0"/>
  </sheetViews>
  <sheetFormatPr defaultColWidth="9.140625" defaultRowHeight="15" x14ac:dyDescent="0.25"/>
  <cols>
    <col min="1" max="1" width="4" style="162" customWidth="1"/>
    <col min="2" max="2" width="37.42578125" style="162" customWidth="1"/>
    <col min="3" max="3" width="14.140625" style="162" customWidth="1"/>
    <col min="4" max="4" width="20.140625" style="162" customWidth="1"/>
    <col min="5" max="5" width="13.85546875" style="162" customWidth="1"/>
    <col min="6" max="6" width="15.5703125" style="162" customWidth="1"/>
  </cols>
  <sheetData>
    <row r="1" spans="1:6" x14ac:dyDescent="0.25">
      <c r="A1" s="94" t="s">
        <v>0</v>
      </c>
      <c r="B1" s="95"/>
      <c r="C1" s="100"/>
      <c r="D1" s="100"/>
      <c r="E1" s="94"/>
      <c r="F1" s="163" t="s">
        <v>82</v>
      </c>
    </row>
    <row r="2" spans="1:6" x14ac:dyDescent="0.25">
      <c r="A2" s="94"/>
      <c r="B2" s="94"/>
      <c r="C2" s="94"/>
      <c r="D2" s="94"/>
      <c r="E2" s="94"/>
      <c r="F2" s="140"/>
    </row>
    <row r="3" spans="1:6" x14ac:dyDescent="0.25">
      <c r="A3" s="127" t="s">
        <v>83</v>
      </c>
      <c r="B3" s="107"/>
      <c r="C3" s="108"/>
      <c r="D3" s="108"/>
      <c r="E3" s="108"/>
      <c r="F3" s="141"/>
    </row>
    <row r="4" spans="1:6" ht="15.75" thickBot="1" x14ac:dyDescent="0.3">
      <c r="A4" s="101"/>
      <c r="B4" s="101"/>
      <c r="C4" s="101"/>
      <c r="D4" s="101"/>
      <c r="E4" s="101"/>
      <c r="F4" s="101"/>
    </row>
    <row r="5" spans="1:6" ht="15.75" thickBot="1" x14ac:dyDescent="0.3">
      <c r="A5" s="101" t="s">
        <v>84</v>
      </c>
      <c r="B5" s="101"/>
      <c r="C5" s="101"/>
      <c r="D5" s="101"/>
      <c r="E5" s="77" t="s">
        <v>13</v>
      </c>
      <c r="F5" s="101"/>
    </row>
    <row r="6" spans="1:6" x14ac:dyDescent="0.25">
      <c r="A6" s="101"/>
      <c r="B6" s="101"/>
      <c r="C6" s="101"/>
      <c r="D6" s="101"/>
      <c r="E6" s="101"/>
      <c r="F6" s="101"/>
    </row>
    <row r="7" spans="1:6" x14ac:dyDescent="0.25">
      <c r="A7" s="101" t="s">
        <v>85</v>
      </c>
      <c r="B7" s="101"/>
      <c r="C7" s="101"/>
      <c r="D7" s="101"/>
      <c r="E7" s="101"/>
      <c r="F7" s="101"/>
    </row>
    <row r="8" spans="1:6" x14ac:dyDescent="0.25">
      <c r="A8" s="101"/>
      <c r="B8" s="101"/>
      <c r="C8" s="101"/>
      <c r="D8" s="101"/>
      <c r="E8" s="101"/>
      <c r="F8" s="101"/>
    </row>
    <row r="9" spans="1:6" x14ac:dyDescent="0.25">
      <c r="A9" s="101" t="s">
        <v>86</v>
      </c>
      <c r="B9" s="101"/>
      <c r="C9" s="101"/>
      <c r="D9" s="101"/>
      <c r="E9" s="101"/>
      <c r="F9" s="101"/>
    </row>
    <row r="10" spans="1:6" ht="15.75" thickBot="1" x14ac:dyDescent="0.3">
      <c r="A10" s="101"/>
      <c r="B10" s="101"/>
      <c r="C10" s="101"/>
      <c r="D10" s="101"/>
      <c r="E10" s="101"/>
      <c r="F10" s="101"/>
    </row>
    <row r="11" spans="1:6" ht="15.75" thickBot="1" x14ac:dyDescent="0.3">
      <c r="A11" s="110"/>
      <c r="B11" s="164" t="s">
        <v>87</v>
      </c>
      <c r="C11" s="164" t="s">
        <v>88</v>
      </c>
      <c r="D11" s="164" t="s">
        <v>89</v>
      </c>
      <c r="E11" s="164" t="s">
        <v>75</v>
      </c>
      <c r="F11" s="101"/>
    </row>
    <row r="12" spans="1:6" x14ac:dyDescent="0.25">
      <c r="A12" s="110"/>
      <c r="B12" s="19"/>
      <c r="C12" s="28"/>
      <c r="D12" s="55"/>
      <c r="E12" s="152">
        <f>C12*D12</f>
        <v>0</v>
      </c>
      <c r="F12" s="101"/>
    </row>
    <row r="13" spans="1:6" x14ac:dyDescent="0.25">
      <c r="A13" s="110"/>
      <c r="B13" s="22"/>
      <c r="C13" s="29"/>
      <c r="D13" s="56"/>
      <c r="E13" s="153">
        <f t="shared" ref="E13:E43" si="0">C13*D13</f>
        <v>0</v>
      </c>
      <c r="F13" s="101"/>
    </row>
    <row r="14" spans="1:6" x14ac:dyDescent="0.25">
      <c r="A14" s="110"/>
      <c r="B14" s="22"/>
      <c r="C14" s="29"/>
      <c r="D14" s="56"/>
      <c r="E14" s="153">
        <f t="shared" si="0"/>
        <v>0</v>
      </c>
      <c r="F14" s="101"/>
    </row>
    <row r="15" spans="1:6" x14ac:dyDescent="0.25">
      <c r="A15" s="110"/>
      <c r="B15" s="22"/>
      <c r="C15" s="29"/>
      <c r="D15" s="56"/>
      <c r="E15" s="153">
        <f t="shared" si="0"/>
        <v>0</v>
      </c>
      <c r="F15" s="101"/>
    </row>
    <row r="16" spans="1:6" x14ac:dyDescent="0.25">
      <c r="A16" s="110"/>
      <c r="B16" s="22"/>
      <c r="C16" s="29"/>
      <c r="D16" s="56"/>
      <c r="E16" s="153">
        <f t="shared" si="0"/>
        <v>0</v>
      </c>
      <c r="F16" s="101"/>
    </row>
    <row r="17" spans="1:6" x14ac:dyDescent="0.25">
      <c r="A17" s="110"/>
      <c r="B17" s="22"/>
      <c r="C17" s="29"/>
      <c r="D17" s="56"/>
      <c r="E17" s="153">
        <f t="shared" si="0"/>
        <v>0</v>
      </c>
      <c r="F17" s="110"/>
    </row>
    <row r="18" spans="1:6" x14ac:dyDescent="0.25">
      <c r="A18" s="110"/>
      <c r="B18" s="22"/>
      <c r="C18" s="29"/>
      <c r="D18" s="56"/>
      <c r="E18" s="153">
        <f t="shared" si="0"/>
        <v>0</v>
      </c>
      <c r="F18" s="110"/>
    </row>
    <row r="19" spans="1:6" x14ac:dyDescent="0.25">
      <c r="A19" s="110"/>
      <c r="B19" s="22"/>
      <c r="C19" s="29"/>
      <c r="D19" s="56"/>
      <c r="E19" s="153">
        <f t="shared" si="0"/>
        <v>0</v>
      </c>
      <c r="F19" s="110"/>
    </row>
    <row r="20" spans="1:6" x14ac:dyDescent="0.25">
      <c r="A20" s="110"/>
      <c r="B20" s="22"/>
      <c r="C20" s="29"/>
      <c r="D20" s="56"/>
      <c r="E20" s="153">
        <f t="shared" si="0"/>
        <v>0</v>
      </c>
      <c r="F20" s="110"/>
    </row>
    <row r="21" spans="1:6" x14ac:dyDescent="0.25">
      <c r="A21" s="110"/>
      <c r="B21" s="22"/>
      <c r="C21" s="29"/>
      <c r="D21" s="56"/>
      <c r="E21" s="153">
        <f t="shared" si="0"/>
        <v>0</v>
      </c>
      <c r="F21" s="110"/>
    </row>
    <row r="22" spans="1:6" x14ac:dyDescent="0.25">
      <c r="A22" s="110"/>
      <c r="B22" s="22"/>
      <c r="C22" s="29"/>
      <c r="D22" s="56"/>
      <c r="E22" s="153">
        <f t="shared" si="0"/>
        <v>0</v>
      </c>
      <c r="F22" s="110"/>
    </row>
    <row r="23" spans="1:6" x14ac:dyDescent="0.25">
      <c r="A23" s="110"/>
      <c r="B23" s="22"/>
      <c r="C23" s="29"/>
      <c r="D23" s="56"/>
      <c r="E23" s="153">
        <f t="shared" si="0"/>
        <v>0</v>
      </c>
      <c r="F23" s="110"/>
    </row>
    <row r="24" spans="1:6" x14ac:dyDescent="0.25">
      <c r="A24" s="110"/>
      <c r="B24" s="22"/>
      <c r="C24" s="29"/>
      <c r="D24" s="56"/>
      <c r="E24" s="153">
        <f t="shared" si="0"/>
        <v>0</v>
      </c>
      <c r="F24" s="110"/>
    </row>
    <row r="25" spans="1:6" x14ac:dyDescent="0.25">
      <c r="A25" s="110"/>
      <c r="B25" s="22"/>
      <c r="C25" s="29"/>
      <c r="D25" s="56"/>
      <c r="E25" s="153">
        <f t="shared" si="0"/>
        <v>0</v>
      </c>
      <c r="F25" s="110"/>
    </row>
    <row r="26" spans="1:6" x14ac:dyDescent="0.25">
      <c r="A26" s="110"/>
      <c r="B26" s="22"/>
      <c r="C26" s="29"/>
      <c r="D26" s="56"/>
      <c r="E26" s="153">
        <f t="shared" si="0"/>
        <v>0</v>
      </c>
      <c r="F26" s="110"/>
    </row>
    <row r="27" spans="1:6" x14ac:dyDescent="0.25">
      <c r="A27" s="110"/>
      <c r="B27" s="22"/>
      <c r="C27" s="29"/>
      <c r="D27" s="56"/>
      <c r="E27" s="153">
        <f t="shared" si="0"/>
        <v>0</v>
      </c>
      <c r="F27" s="110"/>
    </row>
    <row r="28" spans="1:6" x14ac:dyDescent="0.25">
      <c r="A28" s="110"/>
      <c r="B28" s="22"/>
      <c r="C28" s="29"/>
      <c r="D28" s="56"/>
      <c r="E28" s="153">
        <f t="shared" si="0"/>
        <v>0</v>
      </c>
      <c r="F28" s="110"/>
    </row>
    <row r="29" spans="1:6" x14ac:dyDescent="0.25">
      <c r="A29" s="110"/>
      <c r="B29" s="22"/>
      <c r="C29" s="29"/>
      <c r="D29" s="56"/>
      <c r="E29" s="153">
        <f t="shared" si="0"/>
        <v>0</v>
      </c>
      <c r="F29" s="110"/>
    </row>
    <row r="30" spans="1:6" x14ac:dyDescent="0.25">
      <c r="A30" s="110"/>
      <c r="B30" s="22"/>
      <c r="C30" s="29"/>
      <c r="D30" s="56"/>
      <c r="E30" s="153">
        <f t="shared" si="0"/>
        <v>0</v>
      </c>
      <c r="F30" s="110"/>
    </row>
    <row r="31" spans="1:6" x14ac:dyDescent="0.25">
      <c r="A31" s="110"/>
      <c r="B31" s="22"/>
      <c r="C31" s="29"/>
      <c r="D31" s="56"/>
      <c r="E31" s="153">
        <f t="shared" si="0"/>
        <v>0</v>
      </c>
      <c r="F31" s="110"/>
    </row>
    <row r="32" spans="1:6" x14ac:dyDescent="0.25">
      <c r="A32" s="110"/>
      <c r="B32" s="22"/>
      <c r="C32" s="29"/>
      <c r="D32" s="56"/>
      <c r="E32" s="153">
        <f t="shared" si="0"/>
        <v>0</v>
      </c>
      <c r="F32" s="110"/>
    </row>
    <row r="33" spans="1:6" x14ac:dyDescent="0.25">
      <c r="A33" s="110"/>
      <c r="B33" s="22"/>
      <c r="C33" s="29"/>
      <c r="D33" s="56"/>
      <c r="E33" s="153">
        <f t="shared" si="0"/>
        <v>0</v>
      </c>
      <c r="F33" s="110"/>
    </row>
    <row r="34" spans="1:6" x14ac:dyDescent="0.25">
      <c r="A34" s="110"/>
      <c r="B34" s="22"/>
      <c r="C34" s="29"/>
      <c r="D34" s="56"/>
      <c r="E34" s="153">
        <f t="shared" si="0"/>
        <v>0</v>
      </c>
      <c r="F34" s="110"/>
    </row>
    <row r="35" spans="1:6" x14ac:dyDescent="0.25">
      <c r="A35" s="110"/>
      <c r="B35" s="22"/>
      <c r="C35" s="29"/>
      <c r="D35" s="56"/>
      <c r="E35" s="153">
        <f t="shared" si="0"/>
        <v>0</v>
      </c>
      <c r="F35" s="110"/>
    </row>
    <row r="36" spans="1:6" x14ac:dyDescent="0.25">
      <c r="A36" s="110"/>
      <c r="B36" s="22"/>
      <c r="C36" s="29"/>
      <c r="D36" s="56"/>
      <c r="E36" s="153">
        <f t="shared" si="0"/>
        <v>0</v>
      </c>
      <c r="F36" s="110"/>
    </row>
    <row r="37" spans="1:6" x14ac:dyDescent="0.25">
      <c r="A37" s="110"/>
      <c r="B37" s="22"/>
      <c r="C37" s="29"/>
      <c r="D37" s="56"/>
      <c r="E37" s="153">
        <f t="shared" si="0"/>
        <v>0</v>
      </c>
      <c r="F37" s="110"/>
    </row>
    <row r="38" spans="1:6" x14ac:dyDescent="0.25">
      <c r="A38" s="110"/>
      <c r="B38" s="22"/>
      <c r="C38" s="29"/>
      <c r="D38" s="56"/>
      <c r="E38" s="153">
        <f t="shared" si="0"/>
        <v>0</v>
      </c>
      <c r="F38" s="110"/>
    </row>
    <row r="39" spans="1:6" x14ac:dyDescent="0.25">
      <c r="A39" s="110"/>
      <c r="B39" s="22"/>
      <c r="C39" s="29"/>
      <c r="D39" s="56"/>
      <c r="E39" s="153">
        <f t="shared" si="0"/>
        <v>0</v>
      </c>
      <c r="F39" s="110"/>
    </row>
    <row r="40" spans="1:6" x14ac:dyDescent="0.25">
      <c r="A40" s="110"/>
      <c r="B40" s="22"/>
      <c r="C40" s="29"/>
      <c r="D40" s="56"/>
      <c r="E40" s="153">
        <f t="shared" si="0"/>
        <v>0</v>
      </c>
      <c r="F40" s="110"/>
    </row>
    <row r="41" spans="1:6" x14ac:dyDescent="0.25">
      <c r="A41" s="110"/>
      <c r="B41" s="25"/>
      <c r="C41" s="30"/>
      <c r="D41" s="57"/>
      <c r="E41" s="153">
        <f t="shared" si="0"/>
        <v>0</v>
      </c>
      <c r="F41" s="110"/>
    </row>
    <row r="42" spans="1:6" x14ac:dyDescent="0.25">
      <c r="A42" s="110"/>
      <c r="B42" s="25"/>
      <c r="C42" s="30"/>
      <c r="D42" s="57"/>
      <c r="E42" s="153">
        <f t="shared" si="0"/>
        <v>0</v>
      </c>
      <c r="F42" s="110"/>
    </row>
    <row r="43" spans="1:6" ht="15.75" thickBot="1" x14ac:dyDescent="0.3">
      <c r="A43" s="110"/>
      <c r="B43" s="26"/>
      <c r="C43" s="31"/>
      <c r="D43" s="58"/>
      <c r="E43" s="154">
        <f t="shared" si="0"/>
        <v>0</v>
      </c>
      <c r="F43" s="110"/>
    </row>
    <row r="44" spans="1:6" ht="15.75" thickBot="1" x14ac:dyDescent="0.3">
      <c r="A44" s="110"/>
      <c r="B44" s="110"/>
      <c r="C44" s="110"/>
      <c r="D44" s="110"/>
      <c r="E44" s="110"/>
      <c r="F44" s="110"/>
    </row>
    <row r="45" spans="1:6" ht="15.75" thickBot="1" x14ac:dyDescent="0.3">
      <c r="A45" s="110"/>
      <c r="B45" s="110"/>
      <c r="C45" s="97"/>
      <c r="D45" s="143" t="s">
        <v>90</v>
      </c>
      <c r="E45" s="150">
        <f>IF(E5= "Yes",SUM(E12:E43), 0)</f>
        <v>0</v>
      </c>
      <c r="F45" s="97"/>
    </row>
    <row r="46" spans="1:6" x14ac:dyDescent="0.25">
      <c r="A46" s="110"/>
      <c r="B46" s="110"/>
      <c r="C46" s="110"/>
      <c r="D46" s="110"/>
      <c r="E46" s="110"/>
      <c r="F46" s="110"/>
    </row>
    <row r="47" spans="1:6" x14ac:dyDescent="0.25">
      <c r="A47" s="110"/>
      <c r="B47" s="110"/>
      <c r="C47" s="110"/>
      <c r="D47" s="110"/>
      <c r="E47" s="110"/>
      <c r="F47" s="110"/>
    </row>
    <row r="48" spans="1:6" x14ac:dyDescent="0.25">
      <c r="A48" s="110"/>
      <c r="B48" s="110"/>
      <c r="C48" s="110"/>
      <c r="D48" s="110"/>
      <c r="E48" s="110"/>
      <c r="F48" s="110"/>
    </row>
  </sheetData>
  <sheetProtection algorithmName="SHA-512" hashValue="+4zc/5Swt0/CtXWzIXSpljrwj0KzYYCIANsLFXipD/upe1Qfp3IYkKQcYnjQKoFVpUkYHCm3VSD2Xh7TPfDQvA==" saltValue="N9LyPXYDzNQQWL1/x5vthA==" spinCount="100000" sheet="1" formatColumns="0" formatRows="0"/>
  <conditionalFormatting sqref="E5">
    <cfRule type="containsText" dxfId="21" priority="1" operator="containsText" text="Yes">
      <formula>NOT(ISERROR(SEARCH("Yes",E5)))</formula>
    </cfRule>
    <cfRule type="containsText" dxfId="20" priority="2" operator="containsText" text="No">
      <formula>NOT(ISERROR(SEARCH("No",E5)))</formula>
    </cfRule>
    <cfRule type="containsText" dxfId="19" priority="3" operator="containsText" text="Please select">
      <formula>NOT(ISERROR(SEARCH("Please select",E5)))</formula>
    </cfRule>
  </conditionalFormatting>
  <dataValidations count="3">
    <dataValidation allowBlank="1" showErrorMessage="1" prompt="Please enter the salary and package costs for employing a member of staff in this position, including National Insurance costs" sqref="C11" xr:uid="{00000000-0002-0000-0500-000000000000}"/>
    <dataValidation type="custom" errorStyle="warning" showInputMessage="1" showErrorMessage="1" error="Please select &quot;Yes&quot; at the top of the sheet before entering information into this table" sqref="B12:D43" xr:uid="{00000000-0002-0000-0500-000001000000}">
      <formula1>AND($E$5="Yes")</formula1>
    </dataValidation>
    <dataValidation type="list" showInputMessage="1" showErrorMessage="1" promptTitle="Please select" sqref="E5" xr:uid="{00000000-0002-0000-0500-000002000000}">
      <formula1>"Please select, Yes, No"</formula1>
    </dataValidation>
  </dataValidations>
  <pageMargins left="0.70866141732283472" right="0.70866141732283472" top="0.74803149606299213" bottom="0.74803149606299213" header="0.31496062992125984" footer="0.31496062992125984"/>
  <pageSetup paperSize="9" scale="83" orientation="portrait"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H33"/>
  <sheetViews>
    <sheetView zoomScaleNormal="100" workbookViewId="0"/>
  </sheetViews>
  <sheetFormatPr defaultColWidth="9.140625" defaultRowHeight="15" x14ac:dyDescent="0.25"/>
  <cols>
    <col min="1" max="1" width="22.85546875" customWidth="1"/>
    <col min="2" max="2" width="13.7109375" customWidth="1"/>
    <col min="3" max="3" width="16.5703125" customWidth="1"/>
    <col min="4" max="4" width="10" customWidth="1"/>
    <col min="5" max="5" width="19.28515625" customWidth="1"/>
    <col min="6" max="6" width="16.42578125" customWidth="1"/>
    <col min="7" max="7" width="13.5703125" customWidth="1"/>
    <col min="8" max="8" width="14.7109375" customWidth="1"/>
  </cols>
  <sheetData>
    <row r="1" spans="1:8" x14ac:dyDescent="0.25">
      <c r="A1" s="94" t="s">
        <v>0</v>
      </c>
      <c r="B1" s="95"/>
      <c r="C1" s="100"/>
      <c r="D1" s="100"/>
      <c r="E1" s="100"/>
      <c r="F1" s="100"/>
      <c r="G1" s="100"/>
      <c r="H1" s="165" t="s">
        <v>91</v>
      </c>
    </row>
    <row r="2" spans="1:8" x14ac:dyDescent="0.25">
      <c r="A2" s="94"/>
      <c r="B2" s="94"/>
      <c r="C2" s="94"/>
      <c r="D2" s="94"/>
      <c r="E2" s="94"/>
      <c r="F2" s="94"/>
      <c r="G2" s="94"/>
      <c r="H2" s="94"/>
    </row>
    <row r="3" spans="1:8" x14ac:dyDescent="0.25">
      <c r="A3" s="127" t="s">
        <v>92</v>
      </c>
      <c r="B3" s="107"/>
      <c r="C3" s="108"/>
      <c r="D3" s="108"/>
      <c r="E3" s="108"/>
      <c r="F3" s="108"/>
      <c r="G3" s="108"/>
      <c r="H3" s="108"/>
    </row>
    <row r="4" spans="1:8" ht="15.75" thickBot="1" x14ac:dyDescent="0.3">
      <c r="A4" s="101"/>
      <c r="B4" s="101"/>
      <c r="C4" s="101"/>
      <c r="D4" s="101"/>
      <c r="E4" s="101"/>
      <c r="F4" s="101"/>
      <c r="G4" s="101"/>
      <c r="H4" s="101"/>
    </row>
    <row r="5" spans="1:8" ht="15.75" thickBot="1" x14ac:dyDescent="0.3">
      <c r="A5" s="101" t="s">
        <v>93</v>
      </c>
      <c r="B5" s="101"/>
      <c r="C5" s="101"/>
      <c r="D5" s="101"/>
      <c r="E5" s="101"/>
      <c r="F5" s="77" t="s">
        <v>13</v>
      </c>
      <c r="G5" s="101"/>
      <c r="H5" s="101"/>
    </row>
    <row r="6" spans="1:8" x14ac:dyDescent="0.25">
      <c r="A6" s="101"/>
      <c r="B6" s="101"/>
      <c r="C6" s="101"/>
      <c r="D6" s="101"/>
      <c r="E6" s="101"/>
      <c r="F6" s="101"/>
      <c r="G6" s="101"/>
      <c r="H6" s="101"/>
    </row>
    <row r="7" spans="1:8" x14ac:dyDescent="0.25">
      <c r="A7" s="101" t="s">
        <v>94</v>
      </c>
      <c r="B7" s="101"/>
      <c r="C7" s="101"/>
      <c r="D7" s="101"/>
      <c r="E7" s="101"/>
      <c r="F7" s="101"/>
      <c r="G7" s="101"/>
      <c r="H7" s="101"/>
    </row>
    <row r="8" spans="1:8" ht="15.75" thickBot="1" x14ac:dyDescent="0.3">
      <c r="A8" s="101"/>
      <c r="B8" s="101"/>
      <c r="C8" s="101"/>
      <c r="D8" s="101"/>
      <c r="E8" s="101"/>
      <c r="F8" s="101"/>
      <c r="G8" s="101"/>
      <c r="H8" s="101"/>
    </row>
    <row r="9" spans="1:8" ht="60.75" thickBot="1" x14ac:dyDescent="0.3">
      <c r="A9" s="27" t="s">
        <v>95</v>
      </c>
      <c r="B9" s="27" t="s">
        <v>96</v>
      </c>
      <c r="C9" s="27" t="s">
        <v>97</v>
      </c>
      <c r="D9" s="27" t="s">
        <v>98</v>
      </c>
      <c r="E9" s="27" t="s">
        <v>99</v>
      </c>
      <c r="F9" s="27" t="s">
        <v>100</v>
      </c>
      <c r="G9" s="27" t="s">
        <v>101</v>
      </c>
      <c r="H9" s="27" t="s">
        <v>75</v>
      </c>
    </row>
    <row r="10" spans="1:8" x14ac:dyDescent="0.25">
      <c r="A10" s="11"/>
      <c r="B10" s="11"/>
      <c r="C10" s="32"/>
      <c r="D10" s="61"/>
      <c r="E10" s="61"/>
      <c r="F10" s="61"/>
      <c r="G10" s="36"/>
      <c r="H10" s="152">
        <f t="shared" ref="H10:H11" si="0">IF(B10="New purchase",((D10-F10)*G10),((E10-F10)*G10))</f>
        <v>0</v>
      </c>
    </row>
    <row r="11" spans="1:8" x14ac:dyDescent="0.25">
      <c r="A11" s="12"/>
      <c r="B11" s="12"/>
      <c r="C11" s="33"/>
      <c r="D11" s="62"/>
      <c r="E11" s="62"/>
      <c r="F11" s="62"/>
      <c r="G11" s="37"/>
      <c r="H11" s="153">
        <f t="shared" si="0"/>
        <v>0</v>
      </c>
    </row>
    <row r="12" spans="1:8" x14ac:dyDescent="0.25">
      <c r="A12" s="12"/>
      <c r="B12" s="12"/>
      <c r="C12" s="33"/>
      <c r="D12" s="62"/>
      <c r="E12" s="62"/>
      <c r="F12" s="62"/>
      <c r="G12" s="37"/>
      <c r="H12" s="153">
        <f>IF(B12="New purchase",((D12-F12)*G12),((E12-F12)*G12))</f>
        <v>0</v>
      </c>
    </row>
    <row r="13" spans="1:8" x14ac:dyDescent="0.25">
      <c r="A13" s="12"/>
      <c r="B13" s="12"/>
      <c r="C13" s="33"/>
      <c r="D13" s="62"/>
      <c r="E13" s="62"/>
      <c r="F13" s="62"/>
      <c r="G13" s="37"/>
      <c r="H13" s="153">
        <f>IF(B13="New purchase",((D13-F13)*G13),((E13-F13)*G13))</f>
        <v>0</v>
      </c>
    </row>
    <row r="14" spans="1:8" x14ac:dyDescent="0.25">
      <c r="A14" s="12"/>
      <c r="B14" s="12"/>
      <c r="C14" s="33"/>
      <c r="D14" s="62"/>
      <c r="E14" s="62"/>
      <c r="F14" s="62"/>
      <c r="G14" s="37"/>
      <c r="H14" s="153">
        <f>IF(B14="New purchase",((D14-F14)*G14),((E14-F14)*G14))</f>
        <v>0</v>
      </c>
    </row>
    <row r="15" spans="1:8" x14ac:dyDescent="0.25">
      <c r="A15" s="12"/>
      <c r="B15" s="12"/>
      <c r="C15" s="33"/>
      <c r="D15" s="62"/>
      <c r="E15" s="62"/>
      <c r="F15" s="62"/>
      <c r="G15" s="37"/>
      <c r="H15" s="153">
        <f t="shared" ref="H15:H26" si="1">IF(B15="New purchase",((D15-F15)*G15),((E15-F15)*G15))</f>
        <v>0</v>
      </c>
    </row>
    <row r="16" spans="1:8" x14ac:dyDescent="0.25">
      <c r="A16" s="12"/>
      <c r="B16" s="12"/>
      <c r="C16" s="33"/>
      <c r="D16" s="62"/>
      <c r="E16" s="62"/>
      <c r="F16" s="62"/>
      <c r="G16" s="37"/>
      <c r="H16" s="153">
        <f t="shared" si="1"/>
        <v>0</v>
      </c>
    </row>
    <row r="17" spans="1:8" x14ac:dyDescent="0.25">
      <c r="A17" s="12"/>
      <c r="B17" s="12"/>
      <c r="C17" s="33"/>
      <c r="D17" s="62"/>
      <c r="E17" s="62"/>
      <c r="F17" s="62"/>
      <c r="G17" s="37"/>
      <c r="H17" s="153">
        <f t="shared" si="1"/>
        <v>0</v>
      </c>
    </row>
    <row r="18" spans="1:8" x14ac:dyDescent="0.25">
      <c r="A18" s="12"/>
      <c r="B18" s="12"/>
      <c r="C18" s="33"/>
      <c r="D18" s="62"/>
      <c r="E18" s="62"/>
      <c r="F18" s="62"/>
      <c r="G18" s="37"/>
      <c r="H18" s="153">
        <f t="shared" si="1"/>
        <v>0</v>
      </c>
    </row>
    <row r="19" spans="1:8" x14ac:dyDescent="0.25">
      <c r="A19" s="12"/>
      <c r="B19" s="12"/>
      <c r="C19" s="33"/>
      <c r="D19" s="62"/>
      <c r="E19" s="62"/>
      <c r="F19" s="62"/>
      <c r="G19" s="37"/>
      <c r="H19" s="153">
        <f t="shared" si="1"/>
        <v>0</v>
      </c>
    </row>
    <row r="20" spans="1:8" x14ac:dyDescent="0.25">
      <c r="A20" s="12"/>
      <c r="B20" s="12"/>
      <c r="C20" s="33"/>
      <c r="D20" s="62"/>
      <c r="E20" s="62"/>
      <c r="F20" s="62"/>
      <c r="G20" s="37"/>
      <c r="H20" s="153">
        <f t="shared" si="1"/>
        <v>0</v>
      </c>
    </row>
    <row r="21" spans="1:8" x14ac:dyDescent="0.25">
      <c r="A21" s="12"/>
      <c r="B21" s="12"/>
      <c r="C21" s="33"/>
      <c r="D21" s="62"/>
      <c r="E21" s="62"/>
      <c r="F21" s="62"/>
      <c r="G21" s="37"/>
      <c r="H21" s="153">
        <f t="shared" si="1"/>
        <v>0</v>
      </c>
    </row>
    <row r="22" spans="1:8" x14ac:dyDescent="0.25">
      <c r="A22" s="12"/>
      <c r="B22" s="12"/>
      <c r="C22" s="33"/>
      <c r="D22" s="62"/>
      <c r="E22" s="62"/>
      <c r="F22" s="62"/>
      <c r="G22" s="37"/>
      <c r="H22" s="153">
        <f t="shared" si="1"/>
        <v>0</v>
      </c>
    </row>
    <row r="23" spans="1:8" x14ac:dyDescent="0.25">
      <c r="A23" s="12"/>
      <c r="B23" s="12"/>
      <c r="C23" s="33"/>
      <c r="D23" s="62"/>
      <c r="E23" s="62"/>
      <c r="F23" s="62"/>
      <c r="G23" s="37"/>
      <c r="H23" s="153">
        <f t="shared" si="1"/>
        <v>0</v>
      </c>
    </row>
    <row r="24" spans="1:8" x14ac:dyDescent="0.25">
      <c r="A24" s="13"/>
      <c r="B24" s="13"/>
      <c r="C24" s="34"/>
      <c r="D24" s="72"/>
      <c r="E24" s="72"/>
      <c r="F24" s="72"/>
      <c r="G24" s="38"/>
      <c r="H24" s="153">
        <f t="shared" si="1"/>
        <v>0</v>
      </c>
    </row>
    <row r="25" spans="1:8" x14ac:dyDescent="0.25">
      <c r="A25" s="13"/>
      <c r="B25" s="13"/>
      <c r="C25" s="34"/>
      <c r="D25" s="72"/>
      <c r="E25" s="72"/>
      <c r="F25" s="72"/>
      <c r="G25" s="38"/>
      <c r="H25" s="153">
        <f t="shared" si="1"/>
        <v>0</v>
      </c>
    </row>
    <row r="26" spans="1:8" ht="15.75" thickBot="1" x14ac:dyDescent="0.3">
      <c r="A26" s="14"/>
      <c r="B26" s="14"/>
      <c r="C26" s="35"/>
      <c r="D26" s="73"/>
      <c r="E26" s="73"/>
      <c r="F26" s="73"/>
      <c r="G26" s="39"/>
      <c r="H26" s="154">
        <f t="shared" si="1"/>
        <v>0</v>
      </c>
    </row>
    <row r="27" spans="1:8" ht="15.75" thickBot="1" x14ac:dyDescent="0.3">
      <c r="A27" s="110"/>
      <c r="B27" s="110"/>
      <c r="C27" s="110"/>
      <c r="D27" s="110"/>
      <c r="E27" s="110"/>
      <c r="F27" s="110"/>
      <c r="G27" s="110"/>
      <c r="H27" s="166"/>
    </row>
    <row r="28" spans="1:8" ht="15.75" thickBot="1" x14ac:dyDescent="0.3">
      <c r="A28" s="110"/>
      <c r="B28" s="97"/>
      <c r="C28" s="97"/>
      <c r="D28" s="143"/>
      <c r="E28" s="275" t="s">
        <v>102</v>
      </c>
      <c r="F28" s="275"/>
      <c r="G28" s="276"/>
      <c r="H28" s="150">
        <f>IF(F5= "Yes",SUM(H10:H26),0)</f>
        <v>0</v>
      </c>
    </row>
    <row r="29" spans="1:8" x14ac:dyDescent="0.25">
      <c r="A29" s="110"/>
      <c r="B29" s="110"/>
      <c r="C29" s="110"/>
      <c r="D29" s="110"/>
      <c r="E29" s="110"/>
      <c r="F29" s="110"/>
      <c r="G29" s="110"/>
      <c r="H29" s="110"/>
    </row>
    <row r="30" spans="1:8" x14ac:dyDescent="0.25">
      <c r="A30" s="97"/>
      <c r="B30" s="97"/>
      <c r="C30" s="97"/>
      <c r="D30" s="97"/>
      <c r="E30" s="97"/>
      <c r="F30" s="97"/>
      <c r="G30" s="97"/>
      <c r="H30" s="97"/>
    </row>
    <row r="31" spans="1:8" x14ac:dyDescent="0.25">
      <c r="A31" s="97"/>
      <c r="B31" s="97"/>
      <c r="C31" s="97"/>
      <c r="D31" s="97"/>
      <c r="E31" s="97"/>
      <c r="F31" s="97"/>
      <c r="G31" s="97"/>
      <c r="H31" s="97"/>
    </row>
    <row r="32" spans="1:8" x14ac:dyDescent="0.25">
      <c r="A32" s="97"/>
      <c r="B32" s="97"/>
      <c r="C32" s="97"/>
      <c r="D32" s="97"/>
      <c r="E32" s="97"/>
      <c r="F32" s="97"/>
      <c r="G32" s="97"/>
      <c r="H32" s="97"/>
    </row>
    <row r="33" spans="1:8" x14ac:dyDescent="0.25">
      <c r="A33" s="97"/>
      <c r="B33" s="97"/>
      <c r="C33" s="97"/>
      <c r="D33" s="97"/>
      <c r="E33" s="97"/>
      <c r="F33" s="97"/>
      <c r="G33" s="97"/>
      <c r="H33" s="97"/>
    </row>
  </sheetData>
  <sheetProtection algorithmName="SHA-512" hashValue="78ktV7M8HnuAHCZSaR5oxDl2Gv/O7NEBlk1CsEP35hGXj2kSC6leM1ie1hOiOv5YvlavS4tt4fzRZVyLXgaLiQ==" saltValue="NCWOaatBBt2J45FtPQUS/w==" spinCount="100000" sheet="1" formatColumns="0" formatRows="0"/>
  <mergeCells count="1">
    <mergeCell ref="E28:G28"/>
  </mergeCells>
  <conditionalFormatting sqref="F5">
    <cfRule type="containsText" dxfId="18" priority="1" operator="containsText" text="Yes">
      <formula>NOT(ISERROR(SEARCH("Yes",F5)))</formula>
    </cfRule>
    <cfRule type="containsText" dxfId="17" priority="2" operator="containsText" text="No">
      <formula>NOT(ISERROR(SEARCH("No",F5)))</formula>
    </cfRule>
    <cfRule type="containsText" dxfId="16" priority="3" operator="containsText" text="Please select">
      <formula>NOT(ISERROR(SEARCH("Please select",F5)))</formula>
    </cfRule>
  </conditionalFormatting>
  <dataValidations count="4">
    <dataValidation allowBlank="1" showErrorMessage="1" prompt="Please enter the salary and package costs for employing a member of staff in this position, including National Insurance costs" sqref="B9" xr:uid="{00000000-0002-0000-0600-000000000000}"/>
    <dataValidation type="list" showInputMessage="1" showErrorMessage="1" promptTitle="Please select" sqref="F5" xr:uid="{00000000-0002-0000-0600-000001000000}">
      <formula1>"Please select, Yes, No"</formula1>
    </dataValidation>
    <dataValidation type="list" showInputMessage="1" showErrorMessage="1" sqref="B10:B26" xr:uid="{00000000-0002-0000-0600-000002000000}">
      <formula1>"New purchase, Existing item"</formula1>
    </dataValidation>
    <dataValidation type="custom" errorStyle="warning" showInputMessage="1" showErrorMessage="1" error="Please select &quot;Yes&quot; at the top of the sheet before entering information into this table" sqref="A10:A26 D10:D26" xr:uid="{00000000-0002-0000-0600-000003000000}">
      <formula1>AND($F$5="Yes")</formula1>
    </dataValidation>
  </dataValidations>
  <pageMargins left="0.70866141732283472" right="0.70866141732283472" top="0.74803149606299213" bottom="0.74803149606299213" header="0.31496062992125984" footer="0.31496062992125984"/>
  <pageSetup paperSize="9" scale="92" orientation="landscape"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F32"/>
  <sheetViews>
    <sheetView zoomScaleNormal="100" zoomScaleSheetLayoutView="100" workbookViewId="0"/>
  </sheetViews>
  <sheetFormatPr defaultColWidth="9.140625" defaultRowHeight="15" x14ac:dyDescent="0.25"/>
  <cols>
    <col min="1" max="1" width="34.140625" customWidth="1"/>
    <col min="2" max="2" width="18.140625" customWidth="1"/>
    <col min="3" max="3" width="31.85546875" customWidth="1"/>
    <col min="4" max="4" width="20.7109375" customWidth="1"/>
    <col min="5" max="5" width="12.5703125" customWidth="1"/>
  </cols>
  <sheetData>
    <row r="1" spans="1:6" x14ac:dyDescent="0.25">
      <c r="A1" s="94" t="s">
        <v>0</v>
      </c>
      <c r="B1" s="95"/>
      <c r="C1" s="100"/>
      <c r="D1" s="100"/>
      <c r="E1" s="140"/>
      <c r="F1" s="99" t="s">
        <v>103</v>
      </c>
    </row>
    <row r="2" spans="1:6" x14ac:dyDescent="0.25">
      <c r="A2" s="94"/>
      <c r="B2" s="94"/>
      <c r="C2" s="94"/>
      <c r="D2" s="94"/>
      <c r="E2" s="140"/>
      <c r="F2" s="97"/>
    </row>
    <row r="3" spans="1:6" x14ac:dyDescent="0.25">
      <c r="A3" s="127" t="s">
        <v>104</v>
      </c>
      <c r="B3" s="107"/>
      <c r="C3" s="108"/>
      <c r="D3" s="108"/>
      <c r="E3" s="141"/>
      <c r="F3" s="109"/>
    </row>
    <row r="4" spans="1:6" ht="15.75" thickBot="1" x14ac:dyDescent="0.3">
      <c r="A4" s="101"/>
      <c r="B4" s="101"/>
      <c r="C4" s="101"/>
      <c r="D4" s="101"/>
      <c r="E4" s="101"/>
      <c r="F4" s="97"/>
    </row>
    <row r="5" spans="1:6" ht="15.75" thickBot="1" x14ac:dyDescent="0.3">
      <c r="A5" s="101" t="s">
        <v>105</v>
      </c>
      <c r="B5" s="101"/>
      <c r="C5" s="101"/>
      <c r="D5" s="77" t="s">
        <v>13</v>
      </c>
      <c r="E5" s="101"/>
      <c r="F5" s="97"/>
    </row>
    <row r="6" spans="1:6" x14ac:dyDescent="0.25">
      <c r="A6" s="101"/>
      <c r="B6" s="101"/>
      <c r="C6" s="101"/>
      <c r="D6" s="101"/>
      <c r="E6" s="101"/>
      <c r="F6" s="97"/>
    </row>
    <row r="7" spans="1:6" x14ac:dyDescent="0.25">
      <c r="A7" s="101" t="s">
        <v>106</v>
      </c>
      <c r="B7" s="101"/>
      <c r="C7" s="101"/>
      <c r="D7" s="101"/>
      <c r="E7" s="101"/>
      <c r="F7" s="97"/>
    </row>
    <row r="8" spans="1:6" x14ac:dyDescent="0.25">
      <c r="A8" s="101"/>
      <c r="B8" s="101"/>
      <c r="C8" s="101"/>
      <c r="D8" s="101"/>
      <c r="E8" s="101"/>
      <c r="F8" s="97"/>
    </row>
    <row r="9" spans="1:6" x14ac:dyDescent="0.25">
      <c r="A9" s="101" t="s">
        <v>107</v>
      </c>
      <c r="B9" s="101"/>
      <c r="C9" s="101"/>
      <c r="D9" s="101"/>
      <c r="E9" s="101"/>
      <c r="F9" s="97"/>
    </row>
    <row r="10" spans="1:6" ht="15.75" thickBot="1" x14ac:dyDescent="0.3">
      <c r="A10" s="101"/>
      <c r="B10" s="101"/>
      <c r="C10" s="101"/>
      <c r="D10" s="101"/>
      <c r="E10" s="101"/>
      <c r="F10" s="97"/>
    </row>
    <row r="11" spans="1:6" ht="60.75" thickBot="1" x14ac:dyDescent="0.3">
      <c r="A11" s="27" t="s">
        <v>108</v>
      </c>
      <c r="B11" s="27" t="s">
        <v>109</v>
      </c>
      <c r="C11" s="27" t="s">
        <v>110</v>
      </c>
      <c r="D11" s="27" t="s">
        <v>111</v>
      </c>
      <c r="E11" s="27" t="s">
        <v>75</v>
      </c>
      <c r="F11" s="97"/>
    </row>
    <row r="12" spans="1:6" x14ac:dyDescent="0.25">
      <c r="A12" s="11"/>
      <c r="B12" s="51"/>
      <c r="C12" s="15"/>
      <c r="D12" s="40"/>
      <c r="E12" s="64"/>
      <c r="F12" s="97"/>
    </row>
    <row r="13" spans="1:6" x14ac:dyDescent="0.25">
      <c r="A13" s="12"/>
      <c r="B13" s="52"/>
      <c r="C13" s="16"/>
      <c r="D13" s="25"/>
      <c r="E13" s="65"/>
      <c r="F13" s="97"/>
    </row>
    <row r="14" spans="1:6" x14ac:dyDescent="0.25">
      <c r="A14" s="12"/>
      <c r="B14" s="52"/>
      <c r="C14" s="16"/>
      <c r="D14" s="25"/>
      <c r="E14" s="65"/>
      <c r="F14" s="97"/>
    </row>
    <row r="15" spans="1:6" x14ac:dyDescent="0.25">
      <c r="A15" s="12"/>
      <c r="B15" s="52"/>
      <c r="C15" s="16"/>
      <c r="D15" s="25"/>
      <c r="E15" s="65"/>
      <c r="F15" s="97"/>
    </row>
    <row r="16" spans="1:6" x14ac:dyDescent="0.25">
      <c r="A16" s="12"/>
      <c r="B16" s="52"/>
      <c r="C16" s="16"/>
      <c r="D16" s="25"/>
      <c r="E16" s="65"/>
      <c r="F16" s="97"/>
    </row>
    <row r="17" spans="1:6" x14ac:dyDescent="0.25">
      <c r="A17" s="12"/>
      <c r="B17" s="52"/>
      <c r="C17" s="16"/>
      <c r="D17" s="25"/>
      <c r="E17" s="65"/>
      <c r="F17" s="97"/>
    </row>
    <row r="18" spans="1:6" x14ac:dyDescent="0.25">
      <c r="A18" s="12"/>
      <c r="B18" s="52"/>
      <c r="C18" s="16"/>
      <c r="D18" s="25"/>
      <c r="E18" s="65"/>
      <c r="F18" s="97"/>
    </row>
    <row r="19" spans="1:6" x14ac:dyDescent="0.25">
      <c r="A19" s="12"/>
      <c r="B19" s="52"/>
      <c r="C19" s="16"/>
      <c r="D19" s="25"/>
      <c r="E19" s="65"/>
      <c r="F19" s="97"/>
    </row>
    <row r="20" spans="1:6" x14ac:dyDescent="0.25">
      <c r="A20" s="12"/>
      <c r="B20" s="52"/>
      <c r="C20" s="16"/>
      <c r="D20" s="25"/>
      <c r="E20" s="65"/>
      <c r="F20" s="97"/>
    </row>
    <row r="21" spans="1:6" x14ac:dyDescent="0.25">
      <c r="A21" s="12"/>
      <c r="B21" s="52"/>
      <c r="C21" s="16"/>
      <c r="D21" s="25"/>
      <c r="E21" s="65"/>
      <c r="F21" s="97"/>
    </row>
    <row r="22" spans="1:6" x14ac:dyDescent="0.25">
      <c r="A22" s="12"/>
      <c r="B22" s="52"/>
      <c r="C22" s="16"/>
      <c r="D22" s="25"/>
      <c r="E22" s="65"/>
      <c r="F22" s="97"/>
    </row>
    <row r="23" spans="1:6" x14ac:dyDescent="0.25">
      <c r="A23" s="13"/>
      <c r="B23" s="53"/>
      <c r="C23" s="17"/>
      <c r="D23" s="25"/>
      <c r="E23" s="65"/>
      <c r="F23" s="97"/>
    </row>
    <row r="24" spans="1:6" x14ac:dyDescent="0.25">
      <c r="A24" s="13"/>
      <c r="B24" s="53"/>
      <c r="C24" s="17"/>
      <c r="D24" s="25"/>
      <c r="E24" s="65"/>
      <c r="F24" s="97"/>
    </row>
    <row r="25" spans="1:6" ht="15.75" thickBot="1" x14ac:dyDescent="0.3">
      <c r="A25" s="14"/>
      <c r="B25" s="54"/>
      <c r="C25" s="18"/>
      <c r="D25" s="26"/>
      <c r="E25" s="66"/>
      <c r="F25" s="97"/>
    </row>
    <row r="26" spans="1:6" ht="15.75" thickBot="1" x14ac:dyDescent="0.3">
      <c r="A26" s="110"/>
      <c r="B26" s="110"/>
      <c r="C26" s="110"/>
      <c r="D26" s="110"/>
      <c r="E26" s="166"/>
      <c r="F26" s="97"/>
    </row>
    <row r="27" spans="1:6" ht="15.75" thickBot="1" x14ac:dyDescent="0.3">
      <c r="A27" s="110"/>
      <c r="B27" s="110"/>
      <c r="C27" s="97"/>
      <c r="E27" s="150">
        <f>IF(D5= "Yes",SUM(E12:E25),0)</f>
        <v>0</v>
      </c>
    </row>
    <row r="28" spans="1:6" x14ac:dyDescent="0.25">
      <c r="A28" s="110"/>
      <c r="B28" s="110"/>
      <c r="C28" s="110"/>
      <c r="D28" s="110"/>
      <c r="E28" s="110"/>
      <c r="F28" s="97"/>
    </row>
    <row r="29" spans="1:6" x14ac:dyDescent="0.25">
      <c r="A29" s="110"/>
      <c r="B29" s="110"/>
      <c r="C29" s="110"/>
      <c r="D29" s="110"/>
      <c r="E29" s="110"/>
      <c r="F29" s="97"/>
    </row>
    <row r="30" spans="1:6" x14ac:dyDescent="0.25">
      <c r="A30" s="97"/>
      <c r="B30" s="97"/>
      <c r="C30" s="97"/>
      <c r="D30" s="97"/>
      <c r="E30" s="97"/>
      <c r="F30" s="97"/>
    </row>
    <row r="31" spans="1:6" x14ac:dyDescent="0.25">
      <c r="A31" s="97"/>
      <c r="B31" s="97"/>
      <c r="C31" s="97"/>
      <c r="D31" s="97"/>
      <c r="E31" s="97"/>
      <c r="F31" s="97"/>
    </row>
    <row r="32" spans="1:6" x14ac:dyDescent="0.25">
      <c r="A32" s="97"/>
      <c r="B32" s="97"/>
      <c r="C32" s="97"/>
      <c r="D32" s="97"/>
      <c r="E32" s="97"/>
      <c r="F32" s="97"/>
    </row>
  </sheetData>
  <sheetProtection algorithmName="SHA-512" hashValue="NC+HcFzil2bLS+YhfWvln0lrFtCIdRjXTaNVYDSJIf94VSSFiLnlZt+JNUJgMlR5/wJe1wl1zctI3VVfwllx1Q==" saltValue="u05ljI3y38itTUKFOnrYCQ==" spinCount="100000" sheet="1" formatColumns="0" formatRows="0"/>
  <conditionalFormatting sqref="D5:D7">
    <cfRule type="containsText" dxfId="15" priority="1" operator="containsText" text="Yes">
      <formula>NOT(ISERROR(SEARCH("Yes",D5)))</formula>
    </cfRule>
    <cfRule type="containsText" dxfId="14" priority="2" operator="containsText" text="No">
      <formula>NOT(ISERROR(SEARCH("No",D5)))</formula>
    </cfRule>
    <cfRule type="containsText" dxfId="13" priority="3" operator="containsText" text="Please select">
      <formula>NOT(ISERROR(SEARCH("Please select",D5)))</formula>
    </cfRule>
  </conditionalFormatting>
  <dataValidations count="3">
    <dataValidation allowBlank="1" showErrorMessage="1" prompt="Please enter the salary and package costs for employing a member of staff in this position, including National Insurance costs" sqref="B11" xr:uid="{00000000-0002-0000-0700-000000000000}"/>
    <dataValidation type="list" showInputMessage="1" showErrorMessage="1" promptTitle="Please select" sqref="D5:D7" xr:uid="{00000000-0002-0000-0700-000001000000}">
      <formula1>"Please select, Yes, No"</formula1>
    </dataValidation>
    <dataValidation type="custom" errorStyle="warning" showInputMessage="1" showErrorMessage="1" error="Please select &quot;Yes&quot; at the top of the sheet before entering information into this table" sqref="A12:E25" xr:uid="{00000000-0002-0000-0700-000002000000}">
      <formula1>AND($D$5="Yes")</formula1>
    </dataValidation>
  </dataValidations>
  <pageMargins left="0.70866141732283472" right="0.70866141732283472" top="0.74803149606299213" bottom="0.74803149606299213" header="0.31496062992125984" footer="0.31496062992125984"/>
  <pageSetup paperSize="9" scale="95" orientation="landscape"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H33"/>
  <sheetViews>
    <sheetView zoomScaleNormal="100" workbookViewId="0"/>
  </sheetViews>
  <sheetFormatPr defaultColWidth="9.140625" defaultRowHeight="15" x14ac:dyDescent="0.25"/>
  <cols>
    <col min="1" max="1" width="52.85546875" customWidth="1"/>
    <col min="2" max="2" width="15.140625" customWidth="1"/>
    <col min="3" max="3" width="17.28515625" customWidth="1"/>
    <col min="4" max="4" width="15.85546875" customWidth="1"/>
    <col min="5" max="5" width="14.85546875" customWidth="1"/>
    <col min="6" max="6" width="1" customWidth="1"/>
    <col min="7" max="7" width="0.85546875" customWidth="1"/>
  </cols>
  <sheetData>
    <row r="1" spans="1:8" x14ac:dyDescent="0.25">
      <c r="A1" s="94" t="s">
        <v>0</v>
      </c>
      <c r="B1" s="95"/>
      <c r="C1" s="100"/>
      <c r="D1" s="140"/>
      <c r="E1" s="97"/>
      <c r="F1" s="97"/>
      <c r="G1" s="97"/>
      <c r="H1" s="99" t="s">
        <v>112</v>
      </c>
    </row>
    <row r="2" spans="1:8" x14ac:dyDescent="0.25">
      <c r="A2" s="94"/>
      <c r="B2" s="94"/>
      <c r="C2" s="94"/>
      <c r="D2" s="140"/>
      <c r="E2" s="97"/>
      <c r="F2" s="97"/>
      <c r="G2" s="97"/>
      <c r="H2" s="97"/>
    </row>
    <row r="3" spans="1:8" x14ac:dyDescent="0.25">
      <c r="A3" s="127" t="s">
        <v>113</v>
      </c>
      <c r="B3" s="107"/>
      <c r="C3" s="108"/>
      <c r="D3" s="141"/>
      <c r="E3" s="109"/>
      <c r="F3" s="109"/>
      <c r="G3" s="109"/>
      <c r="H3" s="109"/>
    </row>
    <row r="4" spans="1:8" ht="15.75" thickBot="1" x14ac:dyDescent="0.3">
      <c r="A4" s="101"/>
      <c r="B4" s="101"/>
      <c r="C4" s="101"/>
      <c r="D4" s="101"/>
      <c r="E4" s="97"/>
      <c r="F4" s="97"/>
      <c r="G4" s="97"/>
      <c r="H4" s="97"/>
    </row>
    <row r="5" spans="1:8" ht="15.75" thickBot="1" x14ac:dyDescent="0.3">
      <c r="A5" s="101" t="s">
        <v>114</v>
      </c>
      <c r="B5" s="101"/>
      <c r="C5" s="101"/>
      <c r="D5" s="77" t="s">
        <v>13</v>
      </c>
      <c r="E5" s="97"/>
      <c r="F5" s="97"/>
      <c r="G5" s="97"/>
      <c r="H5" s="97"/>
    </row>
    <row r="6" spans="1:8" x14ac:dyDescent="0.25">
      <c r="A6" s="101"/>
      <c r="B6" s="101"/>
      <c r="C6" s="101"/>
      <c r="D6" s="101"/>
      <c r="E6" s="97"/>
      <c r="F6" s="97"/>
      <c r="G6" s="97"/>
      <c r="H6" s="97"/>
    </row>
    <row r="7" spans="1:8" x14ac:dyDescent="0.25">
      <c r="A7" s="101" t="s">
        <v>115</v>
      </c>
      <c r="B7" s="101"/>
      <c r="C7" s="101"/>
      <c r="D7" s="101"/>
      <c r="E7" s="97"/>
      <c r="F7" s="97"/>
      <c r="G7" s="97"/>
      <c r="H7" s="97"/>
    </row>
    <row r="8" spans="1:8" x14ac:dyDescent="0.25">
      <c r="A8" s="101"/>
      <c r="B8" s="101"/>
      <c r="C8" s="101"/>
      <c r="D8" s="101"/>
      <c r="E8" s="97"/>
      <c r="F8" s="97"/>
      <c r="G8" s="97"/>
      <c r="H8" s="97"/>
    </row>
    <row r="9" spans="1:8" x14ac:dyDescent="0.25">
      <c r="A9" s="101" t="s">
        <v>116</v>
      </c>
      <c r="B9" s="101"/>
      <c r="C9" s="101"/>
      <c r="D9" s="101"/>
      <c r="E9" s="97"/>
      <c r="F9" s="97"/>
      <c r="G9" s="97"/>
      <c r="H9" s="97"/>
    </row>
    <row r="10" spans="1:8" ht="15.75" thickBot="1" x14ac:dyDescent="0.3">
      <c r="A10" s="101"/>
      <c r="B10" s="101"/>
      <c r="C10" s="101"/>
      <c r="D10" s="101"/>
      <c r="E10" s="97"/>
      <c r="F10" s="97"/>
      <c r="G10" s="97"/>
      <c r="H10" s="97"/>
    </row>
    <row r="11" spans="1:8" ht="50.45" customHeight="1" thickBot="1" x14ac:dyDescent="0.3">
      <c r="A11" s="27" t="s">
        <v>117</v>
      </c>
      <c r="B11" s="27" t="s">
        <v>118</v>
      </c>
      <c r="C11" s="27" t="s">
        <v>119</v>
      </c>
      <c r="D11" s="27" t="s">
        <v>120</v>
      </c>
      <c r="E11" s="167" t="s">
        <v>75</v>
      </c>
      <c r="F11" s="97"/>
      <c r="G11" s="97"/>
      <c r="H11" s="97"/>
    </row>
    <row r="12" spans="1:8" x14ac:dyDescent="0.25">
      <c r="A12" s="11"/>
      <c r="B12" s="28"/>
      <c r="C12" s="28"/>
      <c r="D12" s="15"/>
      <c r="E12" s="168">
        <f>SUM(B12*C12*D12)</f>
        <v>0</v>
      </c>
      <c r="F12" s="97"/>
      <c r="G12" s="97"/>
      <c r="H12" s="97"/>
    </row>
    <row r="13" spans="1:8" x14ac:dyDescent="0.25">
      <c r="A13" s="12"/>
      <c r="B13" s="29"/>
      <c r="C13" s="29"/>
      <c r="D13" s="16"/>
      <c r="E13" s="169">
        <f t="shared" ref="E13:E28" si="0">SUM(B13*C13*D13)</f>
        <v>0</v>
      </c>
      <c r="F13" s="97"/>
      <c r="G13" s="97"/>
      <c r="H13" s="97"/>
    </row>
    <row r="14" spans="1:8" x14ac:dyDescent="0.25">
      <c r="A14" s="12"/>
      <c r="B14" s="29"/>
      <c r="C14" s="29"/>
      <c r="D14" s="16"/>
      <c r="E14" s="169">
        <f t="shared" si="0"/>
        <v>0</v>
      </c>
      <c r="F14" s="97"/>
      <c r="G14" s="97"/>
      <c r="H14" s="97"/>
    </row>
    <row r="15" spans="1:8" x14ac:dyDescent="0.25">
      <c r="A15" s="12"/>
      <c r="B15" s="29"/>
      <c r="C15" s="29"/>
      <c r="D15" s="16"/>
      <c r="E15" s="169">
        <f t="shared" si="0"/>
        <v>0</v>
      </c>
      <c r="F15" s="97"/>
      <c r="G15" s="97"/>
      <c r="H15" s="97"/>
    </row>
    <row r="16" spans="1:8" x14ac:dyDescent="0.25">
      <c r="A16" s="12"/>
      <c r="B16" s="29"/>
      <c r="C16" s="29"/>
      <c r="D16" s="16"/>
      <c r="E16" s="169">
        <f t="shared" si="0"/>
        <v>0</v>
      </c>
      <c r="F16" s="97"/>
      <c r="G16" s="97"/>
      <c r="H16" s="97"/>
    </row>
    <row r="17" spans="1:8" x14ac:dyDescent="0.25">
      <c r="A17" s="12"/>
      <c r="B17" s="29"/>
      <c r="C17" s="29"/>
      <c r="D17" s="16"/>
      <c r="E17" s="169">
        <f t="shared" si="0"/>
        <v>0</v>
      </c>
      <c r="F17" s="97"/>
      <c r="G17" s="97"/>
      <c r="H17" s="97"/>
    </row>
    <row r="18" spans="1:8" x14ac:dyDescent="0.25">
      <c r="A18" s="12"/>
      <c r="B18" s="29"/>
      <c r="C18" s="29"/>
      <c r="D18" s="16"/>
      <c r="E18" s="169">
        <f t="shared" si="0"/>
        <v>0</v>
      </c>
      <c r="F18" s="97"/>
      <c r="G18" s="97"/>
      <c r="H18" s="97"/>
    </row>
    <row r="19" spans="1:8" x14ac:dyDescent="0.25">
      <c r="A19" s="12"/>
      <c r="B19" s="29"/>
      <c r="C19" s="29"/>
      <c r="D19" s="16"/>
      <c r="E19" s="169">
        <f t="shared" si="0"/>
        <v>0</v>
      </c>
      <c r="F19" s="97"/>
      <c r="G19" s="97"/>
      <c r="H19" s="97"/>
    </row>
    <row r="20" spans="1:8" x14ac:dyDescent="0.25">
      <c r="A20" s="12"/>
      <c r="B20" s="29"/>
      <c r="C20" s="29"/>
      <c r="D20" s="16"/>
      <c r="E20" s="169">
        <f t="shared" si="0"/>
        <v>0</v>
      </c>
      <c r="F20" s="97"/>
      <c r="G20" s="97"/>
      <c r="H20" s="97"/>
    </row>
    <row r="21" spans="1:8" x14ac:dyDescent="0.25">
      <c r="A21" s="12"/>
      <c r="B21" s="29"/>
      <c r="C21" s="29"/>
      <c r="D21" s="16"/>
      <c r="E21" s="169">
        <f t="shared" si="0"/>
        <v>0</v>
      </c>
      <c r="F21" s="97"/>
      <c r="G21" s="97"/>
      <c r="H21" s="97"/>
    </row>
    <row r="22" spans="1:8" x14ac:dyDescent="0.25">
      <c r="A22" s="12"/>
      <c r="B22" s="29"/>
      <c r="C22" s="29"/>
      <c r="D22" s="16"/>
      <c r="E22" s="169">
        <f t="shared" si="0"/>
        <v>0</v>
      </c>
      <c r="F22" s="97"/>
      <c r="G22" s="97"/>
      <c r="H22" s="97"/>
    </row>
    <row r="23" spans="1:8" x14ac:dyDescent="0.25">
      <c r="A23" s="12"/>
      <c r="B23" s="29"/>
      <c r="C23" s="29"/>
      <c r="D23" s="16"/>
      <c r="E23" s="169">
        <f t="shared" si="0"/>
        <v>0</v>
      </c>
      <c r="F23" s="97"/>
      <c r="G23" s="97"/>
      <c r="H23" s="97"/>
    </row>
    <row r="24" spans="1:8" x14ac:dyDescent="0.25">
      <c r="A24" s="12"/>
      <c r="B24" s="29"/>
      <c r="C24" s="29"/>
      <c r="D24" s="16"/>
      <c r="E24" s="169">
        <f t="shared" si="0"/>
        <v>0</v>
      </c>
      <c r="F24" s="97"/>
      <c r="G24" s="97"/>
      <c r="H24" s="97"/>
    </row>
    <row r="25" spans="1:8" x14ac:dyDescent="0.25">
      <c r="A25" s="12"/>
      <c r="B25" s="29"/>
      <c r="C25" s="29"/>
      <c r="D25" s="16"/>
      <c r="E25" s="169">
        <f t="shared" si="0"/>
        <v>0</v>
      </c>
      <c r="F25" s="97"/>
      <c r="G25" s="97"/>
      <c r="H25" s="97"/>
    </row>
    <row r="26" spans="1:8" x14ac:dyDescent="0.25">
      <c r="A26" s="13"/>
      <c r="B26" s="30"/>
      <c r="C26" s="30"/>
      <c r="D26" s="16"/>
      <c r="E26" s="169">
        <f t="shared" si="0"/>
        <v>0</v>
      </c>
      <c r="F26" s="97"/>
      <c r="G26" s="97"/>
      <c r="H26" s="97"/>
    </row>
    <row r="27" spans="1:8" x14ac:dyDescent="0.25">
      <c r="A27" s="13"/>
      <c r="B27" s="30"/>
      <c r="C27" s="30"/>
      <c r="D27" s="16"/>
      <c r="E27" s="169">
        <f t="shared" si="0"/>
        <v>0</v>
      </c>
      <c r="F27" s="97"/>
      <c r="G27" s="97"/>
      <c r="H27" s="97"/>
    </row>
    <row r="28" spans="1:8" ht="15.75" thickBot="1" x14ac:dyDescent="0.3">
      <c r="A28" s="14"/>
      <c r="B28" s="31"/>
      <c r="C28" s="31"/>
      <c r="D28" s="41"/>
      <c r="E28" s="170">
        <f t="shared" si="0"/>
        <v>0</v>
      </c>
      <c r="F28" s="97"/>
      <c r="G28" s="97"/>
      <c r="H28" s="97"/>
    </row>
    <row r="29" spans="1:8" ht="15.75" thickBot="1" x14ac:dyDescent="0.3">
      <c r="A29" s="110"/>
      <c r="B29" s="110"/>
      <c r="C29" s="110"/>
      <c r="D29" s="110"/>
      <c r="E29" s="155"/>
      <c r="F29" s="97"/>
      <c r="G29" s="97"/>
      <c r="H29" s="97"/>
    </row>
    <row r="30" spans="1:8" ht="15.75" thickBot="1" x14ac:dyDescent="0.3">
      <c r="A30" s="110"/>
      <c r="B30" s="110"/>
      <c r="D30" s="149" t="s">
        <v>121</v>
      </c>
      <c r="E30" s="150">
        <f>IF(D5= "Yes",SUM(E12:E28),0)</f>
        <v>0</v>
      </c>
      <c r="F30" s="97"/>
      <c r="G30" s="97"/>
      <c r="H30" s="97"/>
    </row>
    <row r="31" spans="1:8" x14ac:dyDescent="0.25">
      <c r="A31" s="110"/>
      <c r="B31" s="110"/>
      <c r="C31" s="110"/>
      <c r="D31" s="110"/>
      <c r="E31" s="97"/>
      <c r="F31" s="97"/>
      <c r="G31" s="97"/>
      <c r="H31" s="97"/>
    </row>
    <row r="32" spans="1:8" x14ac:dyDescent="0.25">
      <c r="A32" s="110"/>
      <c r="B32" s="110"/>
      <c r="C32" s="110"/>
      <c r="D32" s="110"/>
      <c r="E32" s="97"/>
      <c r="F32" s="97"/>
      <c r="G32" s="97"/>
      <c r="H32" s="97"/>
    </row>
    <row r="33" spans="1:8" x14ac:dyDescent="0.25">
      <c r="A33" s="97"/>
      <c r="B33" s="97"/>
      <c r="C33" s="97"/>
      <c r="D33" s="97"/>
      <c r="E33" s="97"/>
      <c r="F33" s="97"/>
      <c r="G33" s="97"/>
      <c r="H33" s="97"/>
    </row>
  </sheetData>
  <sheetProtection algorithmName="SHA-512" hashValue="3bsq47bN46xuPFwZUuF5DQ6ce6+wSKtcOvFJHwr6GDe7ny+qOx/syM7GVFNK5Dwv4UzjENBL+XfdVgFKAAuSJA==" saltValue="XPx9YXFBYuqkzVMv2YM6Wg==" spinCount="100000" sheet="1" formatColumns="0" formatRows="0"/>
  <conditionalFormatting sqref="D5">
    <cfRule type="containsText" dxfId="12" priority="1" operator="containsText" text="Yes">
      <formula>NOT(ISERROR(SEARCH("Yes",D5)))</formula>
    </cfRule>
    <cfRule type="containsText" dxfId="11" priority="2" operator="containsText" text="No">
      <formula>NOT(ISERROR(SEARCH("No",D5)))</formula>
    </cfRule>
    <cfRule type="containsText" dxfId="10" priority="3" operator="containsText" text="Please select">
      <formula>NOT(ISERROR(SEARCH("Please select",D5)))</formula>
    </cfRule>
  </conditionalFormatting>
  <dataValidations count="3">
    <dataValidation allowBlank="1" showErrorMessage="1" prompt="Please enter the salary and package costs for employing a member of staff in this position, including National Insurance costs" sqref="B11" xr:uid="{00000000-0002-0000-0800-000000000000}"/>
    <dataValidation type="custom" errorStyle="warning" showInputMessage="1" showErrorMessage="1" error="Please select &quot;Yes&quot; at the top of the sheet before entering information into this table" sqref="A12:D28" xr:uid="{00000000-0002-0000-0800-000001000000}">
      <formula1>AND($D$5="Yes")</formula1>
    </dataValidation>
    <dataValidation type="list" showInputMessage="1" showErrorMessage="1" promptTitle="Please select" sqref="D5" xr:uid="{00000000-0002-0000-0800-000002000000}">
      <formula1>"Please select, Yes, No"</formula1>
    </dataValidation>
  </dataValidations>
  <pageMargins left="0.70866141732283472" right="0.70866141732283472" top="0.74803149606299213" bottom="0.74803149606299213" header="0.31496062992125984" footer="0.31496062992125984"/>
  <pageSetup paperSize="9" scale="93"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Math_Settings xmlns="09dc8893-e3af-4789-b051-4c144fe1cc3d" xsi:nil="true"/>
    <Members xmlns="09dc8893-e3af-4789-b051-4c144fe1cc3d">
      <UserInfo>
        <DisplayName/>
        <AccountId xsi:nil="true"/>
        <AccountType/>
      </UserInfo>
    </Members>
    <Member_Groups xmlns="09dc8893-e3af-4789-b051-4c144fe1cc3d">
      <UserInfo>
        <DisplayName/>
        <AccountId xsi:nil="true"/>
        <AccountType/>
      </UserInfo>
    </Member_Groups>
    <Teams_Channel_Section_Location xmlns="09dc8893-e3af-4789-b051-4c144fe1cc3d" xsi:nil="true"/>
    <AppVersion xmlns="09dc8893-e3af-4789-b051-4c144fe1cc3d" xsi:nil="true"/>
    <Self_Registration_Enabled xmlns="09dc8893-e3af-4789-b051-4c144fe1cc3d" xsi:nil="true"/>
    <Invited_Members xmlns="09dc8893-e3af-4789-b051-4c144fe1cc3d" xsi:nil="true"/>
    <DefaultSectionNames xmlns="09dc8893-e3af-4789-b051-4c144fe1cc3d" xsi:nil="true"/>
    <Invited_Leaders xmlns="09dc8893-e3af-4789-b051-4c144fe1cc3d" xsi:nil="true"/>
    <NotebookType xmlns="09dc8893-e3af-4789-b051-4c144fe1cc3d" xsi:nil="true"/>
    <FolderType xmlns="09dc8893-e3af-4789-b051-4c144fe1cc3d" xsi:nil="true"/>
    <CultureName xmlns="09dc8893-e3af-4789-b051-4c144fe1cc3d" xsi:nil="true"/>
    <Leaders xmlns="09dc8893-e3af-4789-b051-4c144fe1cc3d">
      <UserInfo>
        <DisplayName/>
        <AccountId xsi:nil="true"/>
        <AccountType/>
      </UserInfo>
    </Leaders>
    <Distribution_Groups xmlns="09dc8893-e3af-4789-b051-4c144fe1cc3d" xsi:nil="true"/>
    <Templates xmlns="09dc8893-e3af-4789-b051-4c144fe1cc3d" xsi:nil="true"/>
    <TeamsChannelId xmlns="09dc8893-e3af-4789-b051-4c144fe1cc3d" xsi:nil="true"/>
    <Owner xmlns="09dc8893-e3af-4789-b051-4c144fe1cc3d">
      <UserInfo>
        <DisplayName/>
        <AccountId xsi:nil="true"/>
        <AccountType/>
      </UserInfo>
    </Owner>
    <Has_Leaders_Only_SectionGroup xmlns="09dc8893-e3af-4789-b051-4c144fe1cc3d" xsi:nil="true"/>
    <Is_Collaboration_Space_Locked xmlns="09dc8893-e3af-4789-b051-4c144fe1cc3d" xsi:nil="true"/>
    <LMS_Mappings xmlns="09dc8893-e3af-4789-b051-4c144fe1cc3d" xsi:nil="true"/>
    <IsNotebookLocked xmlns="09dc8893-e3af-4789-b051-4c144fe1cc3d" xsi:nil="true"/>
    <_dlc_DocId xmlns="ac9fc79f-ba7d-419a-9cd9-8a4bd6d27a67">K7YCVZYHNZPE-1347255529-81367</_dlc_DocId>
    <_dlc_DocIdUrl xmlns="ac9fc79f-ba7d-419a-9cd9-8a4bd6d27a67">
      <Url>https://ukri.sharepoint.com/sites/og_FutureLeaders/_layouts/15/DocIdRedir.aspx?ID=K7YCVZYHNZPE-1347255529-81367</Url>
      <Description>K7YCVZYHNZPE-1347255529-81367</Description>
    </_dlc_DocIdUrl>
    <TaxCatchAll xmlns="2e24dfb7-a69e-40eb-b94f-44b9ca9c25ed" xsi:nil="true"/>
    <lcf76f155ced4ddcb4097134ff3c332f xmlns="09dc8893-e3af-4789-b051-4c144fe1cc3d">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A0460E8DEB0C9D4A8F7DCF648632505A" ma:contentTypeVersion="53" ma:contentTypeDescription="Create a new document." ma:contentTypeScope="" ma:versionID="e73abe47fc589efb9c668de75e7c0a2a">
  <xsd:schema xmlns:xsd="http://www.w3.org/2001/XMLSchema" xmlns:xs="http://www.w3.org/2001/XMLSchema" xmlns:p="http://schemas.microsoft.com/office/2006/metadata/properties" xmlns:ns2="ac9fc79f-ba7d-419a-9cd9-8a4bd6d27a67" xmlns:ns3="09dc8893-e3af-4789-b051-4c144fe1cc3d" xmlns:ns4="2e24dfb7-a69e-40eb-b94f-44b9ca9c25ed" targetNamespace="http://schemas.microsoft.com/office/2006/metadata/properties" ma:root="true" ma:fieldsID="6edaba93029f3100a8dc3c7b77e760b0" ns2:_="" ns3:_="" ns4:_="">
    <xsd:import namespace="ac9fc79f-ba7d-419a-9cd9-8a4bd6d27a67"/>
    <xsd:import namespace="09dc8893-e3af-4789-b051-4c144fe1cc3d"/>
    <xsd:import namespace="2e24dfb7-a69e-40eb-b94f-44b9ca9c25ed"/>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2:SharedWithUsers" minOccurs="0"/>
                <xsd:element ref="ns2:SharedWithDetails" minOccurs="0"/>
                <xsd:element ref="ns3:MediaServiceAutoTags" minOccurs="0"/>
                <xsd:element ref="ns3:MediaServiceOCR" minOccurs="0"/>
                <xsd:element ref="ns3:MediaServiceEventHashCode" minOccurs="0"/>
                <xsd:element ref="ns3:MediaServiceGenerationTime" minOccurs="0"/>
                <xsd:element ref="ns3:MediaServiceDateTaken" minOccurs="0"/>
                <xsd:element ref="ns3:MediaServiceLocation" minOccurs="0"/>
                <xsd:element ref="ns3:NotebookType" minOccurs="0"/>
                <xsd:element ref="ns3:FolderType" minOccurs="0"/>
                <xsd:element ref="ns3:CultureName" minOccurs="0"/>
                <xsd:element ref="ns3:AppVersion" minOccurs="0"/>
                <xsd:element ref="ns3:TeamsChannelId" minOccurs="0"/>
                <xsd:element ref="ns3:Owner" minOccurs="0"/>
                <xsd:element ref="ns3:Math_Settings" minOccurs="0"/>
                <xsd:element ref="ns3:DefaultSectionNames" minOccurs="0"/>
                <xsd:element ref="ns3:Templates" minOccurs="0"/>
                <xsd:element ref="ns3:Leaders" minOccurs="0"/>
                <xsd:element ref="ns3:Members" minOccurs="0"/>
                <xsd:element ref="ns3:Member_Groups" minOccurs="0"/>
                <xsd:element ref="ns3:Distribution_Groups" minOccurs="0"/>
                <xsd:element ref="ns3:LMS_Mappings" minOccurs="0"/>
                <xsd:element ref="ns3:Invited_Leaders" minOccurs="0"/>
                <xsd:element ref="ns3:Invited_Members" minOccurs="0"/>
                <xsd:element ref="ns3:Self_Registration_Enabled" minOccurs="0"/>
                <xsd:element ref="ns3:Has_Leaders_Only_SectionGroup" minOccurs="0"/>
                <xsd:element ref="ns3:Is_Collaboration_Space_Locked" minOccurs="0"/>
                <xsd:element ref="ns3:IsNotebookLocked" minOccurs="0"/>
                <xsd:element ref="ns3:MediaServiceAutoKeyPoints" minOccurs="0"/>
                <xsd:element ref="ns3:MediaServiceKeyPoints" minOccurs="0"/>
                <xsd:element ref="ns3:Teams_Channel_Section_Location" minOccurs="0"/>
                <xsd:element ref="ns3:lcf76f155ced4ddcb4097134ff3c332f" minOccurs="0"/>
                <xsd:element ref="ns4:TaxCatchAll"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9fc79f-ba7d-419a-9cd9-8a4bd6d27a67"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9dc8893-e3af-4789-b051-4c144fe1cc3d"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5" nillable="true" ma:displayName="MediaServiceAutoTags" ma:internalName="MediaServiceAutoTags" ma:readOnly="true">
      <xsd:simpleType>
        <xsd:restriction base="dms:Text"/>
      </xsd:simpleType>
    </xsd:element>
    <xsd:element name="MediaServiceOCR" ma:index="16" nillable="true" ma:displayName="MediaServiceOCR" ma:internalName="MediaServiceOCR" ma:readOnly="true">
      <xsd:simpleType>
        <xsd:restriction base="dms:Note">
          <xsd:maxLength value="255"/>
        </xsd:restriction>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DateTaken" ma:index="19" nillable="true" ma:displayName="MediaServiceDateTaken" ma:hidden="true" ma:internalName="MediaServiceDateTaken"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NotebookType" ma:index="21" nillable="true" ma:displayName="Notebook Type" ma:internalName="NotebookType">
      <xsd:simpleType>
        <xsd:restriction base="dms:Text"/>
      </xsd:simpleType>
    </xsd:element>
    <xsd:element name="FolderType" ma:index="22" nillable="true" ma:displayName="Folder Type" ma:internalName="FolderType">
      <xsd:simpleType>
        <xsd:restriction base="dms:Text"/>
      </xsd:simpleType>
    </xsd:element>
    <xsd:element name="CultureName" ma:index="23" nillable="true" ma:displayName="Culture Name" ma:internalName="CultureName">
      <xsd:simpleType>
        <xsd:restriction base="dms:Text"/>
      </xsd:simpleType>
    </xsd:element>
    <xsd:element name="AppVersion" ma:index="24" nillable="true" ma:displayName="App Version" ma:internalName="AppVersion">
      <xsd:simpleType>
        <xsd:restriction base="dms:Text"/>
      </xsd:simpleType>
    </xsd:element>
    <xsd:element name="TeamsChannelId" ma:index="25" nillable="true" ma:displayName="Teams Channel Id" ma:internalName="TeamsChannelId">
      <xsd:simpleType>
        <xsd:restriction base="dms:Text"/>
      </xsd:simpleType>
    </xsd:element>
    <xsd:element name="Owner" ma:index="26" nillable="true" ma:displayName="Owner"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ath_Settings" ma:index="27" nillable="true" ma:displayName="Math Settings" ma:internalName="Math_Settings">
      <xsd:simpleType>
        <xsd:restriction base="dms:Text"/>
      </xsd:simpleType>
    </xsd:element>
    <xsd:element name="DefaultSectionNames" ma:index="28" nillable="true" ma:displayName="Default Section Names" ma:internalName="DefaultSectionNames">
      <xsd:simpleType>
        <xsd:restriction base="dms:Note">
          <xsd:maxLength value="255"/>
        </xsd:restriction>
      </xsd:simpleType>
    </xsd:element>
    <xsd:element name="Templates" ma:index="29" nillable="true" ma:displayName="Templates" ma:internalName="Templates">
      <xsd:simpleType>
        <xsd:restriction base="dms:Note">
          <xsd:maxLength value="255"/>
        </xsd:restriction>
      </xsd:simpleType>
    </xsd:element>
    <xsd:element name="Leaders" ma:index="30" nillable="true" ma:displayName="Leaders" ma:internalName="Leaders">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mbers" ma:index="31" nillable="true" ma:displayName="Members" ma:internalName="Members">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mber_Groups" ma:index="32" nillable="true" ma:displayName="Member Groups" ma:internalName="Member_Groups">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istribution_Groups" ma:index="33" nillable="true" ma:displayName="Distribution Groups" ma:internalName="Distribution_Groups">
      <xsd:simpleType>
        <xsd:restriction base="dms:Note">
          <xsd:maxLength value="255"/>
        </xsd:restriction>
      </xsd:simpleType>
    </xsd:element>
    <xsd:element name="LMS_Mappings" ma:index="34" nillable="true" ma:displayName="LMS Mappings" ma:internalName="LMS_Mappings">
      <xsd:simpleType>
        <xsd:restriction base="dms:Note">
          <xsd:maxLength value="255"/>
        </xsd:restriction>
      </xsd:simpleType>
    </xsd:element>
    <xsd:element name="Invited_Leaders" ma:index="35" nillable="true" ma:displayName="Invited Leaders" ma:internalName="Invited_Leaders">
      <xsd:simpleType>
        <xsd:restriction base="dms:Note">
          <xsd:maxLength value="255"/>
        </xsd:restriction>
      </xsd:simpleType>
    </xsd:element>
    <xsd:element name="Invited_Members" ma:index="36" nillable="true" ma:displayName="Invited Members" ma:internalName="Invited_Members">
      <xsd:simpleType>
        <xsd:restriction base="dms:Note">
          <xsd:maxLength value="255"/>
        </xsd:restriction>
      </xsd:simpleType>
    </xsd:element>
    <xsd:element name="Self_Registration_Enabled" ma:index="37" nillable="true" ma:displayName="Self Registration Enabled" ma:internalName="Self_Registration_Enabled">
      <xsd:simpleType>
        <xsd:restriction base="dms:Boolean"/>
      </xsd:simpleType>
    </xsd:element>
    <xsd:element name="Has_Leaders_Only_SectionGroup" ma:index="38" nillable="true" ma:displayName="Has Leaders Only SectionGroup" ma:internalName="Has_Leaders_Only_SectionGroup">
      <xsd:simpleType>
        <xsd:restriction base="dms:Boolean"/>
      </xsd:simpleType>
    </xsd:element>
    <xsd:element name="Is_Collaboration_Space_Locked" ma:index="39" nillable="true" ma:displayName="Is Collaboration Space Locked" ma:internalName="Is_Collaboration_Space_Locked">
      <xsd:simpleType>
        <xsd:restriction base="dms:Boolean"/>
      </xsd:simpleType>
    </xsd:element>
    <xsd:element name="IsNotebookLocked" ma:index="40" nillable="true" ma:displayName="Is Notebook Locked" ma:internalName="IsNotebookLocked">
      <xsd:simpleType>
        <xsd:restriction base="dms:Boolean"/>
      </xsd:simpleType>
    </xsd:element>
    <xsd:element name="MediaServiceAutoKeyPoints" ma:index="41" nillable="true" ma:displayName="MediaServiceAutoKeyPoints" ma:hidden="true" ma:internalName="MediaServiceAutoKeyPoints" ma:readOnly="true">
      <xsd:simpleType>
        <xsd:restriction base="dms:Note"/>
      </xsd:simpleType>
    </xsd:element>
    <xsd:element name="MediaServiceKeyPoints" ma:index="42" nillable="true" ma:displayName="KeyPoints" ma:internalName="MediaServiceKeyPoints" ma:readOnly="true">
      <xsd:simpleType>
        <xsd:restriction base="dms:Note">
          <xsd:maxLength value="255"/>
        </xsd:restriction>
      </xsd:simpleType>
    </xsd:element>
    <xsd:element name="Teams_Channel_Section_Location" ma:index="43" nillable="true" ma:displayName="Teams Channel Section Location" ma:internalName="Teams_Channel_Section_Location">
      <xsd:simpleType>
        <xsd:restriction base="dms:Text"/>
      </xsd:simpleType>
    </xsd:element>
    <xsd:element name="lcf76f155ced4ddcb4097134ff3c332f" ma:index="45" nillable="true" ma:taxonomy="true" ma:internalName="lcf76f155ced4ddcb4097134ff3c332f" ma:taxonomyFieldName="MediaServiceImageTags" ma:displayName="Image Tags" ma:readOnly="false" ma:fieldId="{5cf76f15-5ced-4ddc-b409-7134ff3c332f}" ma:taxonomyMulti="true" ma:sspId="2f5dd817-92c5-4985-aefa-795407915ae2" ma:termSetId="09814cd3-568e-fe90-9814-8d621ff8fb84" ma:anchorId="fba54fb3-c3e1-fe81-a776-ca4b69148c4d" ma:open="true" ma:isKeyword="false">
      <xsd:complexType>
        <xsd:sequence>
          <xsd:element ref="pc:Terms" minOccurs="0" maxOccurs="1"/>
        </xsd:sequence>
      </xsd:complexType>
    </xsd:element>
    <xsd:element name="MediaLengthInSeconds" ma:index="47"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e24dfb7-a69e-40eb-b94f-44b9ca9c25ed" elementFormDefault="qualified">
    <xsd:import namespace="http://schemas.microsoft.com/office/2006/documentManagement/types"/>
    <xsd:import namespace="http://schemas.microsoft.com/office/infopath/2007/PartnerControls"/>
    <xsd:element name="TaxCatchAll" ma:index="46" nillable="true" ma:displayName="Taxonomy Catch All Column" ma:hidden="true" ma:list="{5129ad4b-ab17-44b9-9344-2db94e6f9790}" ma:internalName="TaxCatchAll" ma:showField="CatchAllData" ma:web="ac9fc79f-ba7d-419a-9cd9-8a4bd6d27a6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C714B20-FFC3-4372-A546-7454681BFE1E}">
  <ds:schemaRefs>
    <ds:schemaRef ds:uri="http://schemas.openxmlformats.org/package/2006/metadata/core-properties"/>
    <ds:schemaRef ds:uri="http://purl.org/dc/elements/1.1/"/>
    <ds:schemaRef ds:uri="http://purl.org/dc/terms/"/>
    <ds:schemaRef ds:uri="http://purl.org/dc/dcmitype/"/>
    <ds:schemaRef ds:uri="ac9fc79f-ba7d-419a-9cd9-8a4bd6d27a67"/>
    <ds:schemaRef ds:uri="http://schemas.microsoft.com/office/2006/metadata/properties"/>
    <ds:schemaRef ds:uri="http://www.w3.org/XML/1998/namespace"/>
    <ds:schemaRef ds:uri="http://schemas.microsoft.com/office/2006/documentManagement/types"/>
    <ds:schemaRef ds:uri="http://schemas.microsoft.com/office/infopath/2007/PartnerControls"/>
    <ds:schemaRef ds:uri="2e24dfb7-a69e-40eb-b94f-44b9ca9c25ed"/>
    <ds:schemaRef ds:uri="09dc8893-e3af-4789-b051-4c144fe1cc3d"/>
  </ds:schemaRefs>
</ds:datastoreItem>
</file>

<file path=customXml/itemProps2.xml><?xml version="1.0" encoding="utf-8"?>
<ds:datastoreItem xmlns:ds="http://schemas.openxmlformats.org/officeDocument/2006/customXml" ds:itemID="{50201CE4-47FB-4FE7-8E9B-8BC96C4C800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c9fc79f-ba7d-419a-9cd9-8a4bd6d27a67"/>
    <ds:schemaRef ds:uri="09dc8893-e3af-4789-b051-4c144fe1cc3d"/>
    <ds:schemaRef ds:uri="2e24dfb7-a69e-40eb-b94f-44b9ca9c25e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194B8A8-B874-45CC-A049-CB6595014798}">
  <ds:schemaRefs>
    <ds:schemaRef ds:uri="http://schemas.microsoft.com/sharepoint/events"/>
  </ds:schemaRefs>
</ds:datastoreItem>
</file>

<file path=customXml/itemProps4.xml><?xml version="1.0" encoding="utf-8"?>
<ds:datastoreItem xmlns:ds="http://schemas.openxmlformats.org/officeDocument/2006/customXml" ds:itemID="{BB91E6F0-8DA9-47E9-9EF8-B99B0078C0E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Application details</vt:lpstr>
      <vt:lpstr>Host details</vt:lpstr>
      <vt:lpstr>Applicant salary costs</vt:lpstr>
      <vt:lpstr>Staff salary costs</vt:lpstr>
      <vt:lpstr>Overheads</vt:lpstr>
      <vt:lpstr>Materials costs</vt:lpstr>
      <vt:lpstr>Capital usage costs</vt:lpstr>
      <vt:lpstr>Sub-contracting costs</vt:lpstr>
      <vt:lpstr>Travel and subsistence costs</vt:lpstr>
      <vt:lpstr>Other costs</vt:lpstr>
      <vt:lpstr>Collaborator costs</vt:lpstr>
      <vt:lpstr>Summary of costs</vt:lpstr>
    </vt:vector>
  </TitlesOfParts>
  <Manager/>
  <Company>Innovate UK</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Gabrielle Newson</dc:creator>
  <cp:keywords/>
  <dc:description/>
  <cp:lastModifiedBy>Martin French - UKRI</cp:lastModifiedBy>
  <cp:revision/>
  <dcterms:created xsi:type="dcterms:W3CDTF">2019-08-25T16:08:19Z</dcterms:created>
  <dcterms:modified xsi:type="dcterms:W3CDTF">2022-08-11T09:15:33Z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0x010100A0460E8DEB0C9D4A8F7DCF648632505A</vt:lpwstr>
  </property>
  <property fmtid="{D5CDD505-2E9C-101B-9397-08002B2CF9AE}" pid="3" name="_dlc_DocIdItemGuid">
    <vt:lpwstr>30686622-c2bf-4e03-b432-2701d8a781f9</vt:lpwstr>
  </property>
</Properties>
</file>