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kri.sharepoint.com/sites/hestta/Shared Documents/Policy/Pillar 1 - Live working folder/Live Policy Issues/MSCA additional allowances/Updated Calculators &amp; Guidance/"/>
    </mc:Choice>
  </mc:AlternateContent>
  <xr:revisionPtr revIDLastSave="29" documentId="8_{AC84D2CF-B690-4BB3-B3DA-A1B99099EBE2}" xr6:coauthVersionLast="47" xr6:coauthVersionMax="47" xr10:uidLastSave="{115C2C3A-6840-49F0-B931-993108AB30FB}"/>
  <bookViews>
    <workbookView xWindow="-120" yWindow="-120" windowWidth="29040" windowHeight="15840" firstSheet="1" activeTab="1" xr2:uid="{2C335A7F-C917-4516-B9F8-B3D5052EF56D}"/>
  </bookViews>
  <sheets>
    <sheet name="Leave Type" sheetId="2" state="hidden" r:id="rId1"/>
    <sheet name="Calculator" sheetId="5" r:id="rId2"/>
    <sheet name="Sheet1" sheetId="6" state="hidden" r:id="rId3"/>
    <sheet name="Researcher's Allowance" sheetId="4" state="hidden" r:id="rId4"/>
    <sheet name="Program Types" sheetId="3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5" l="1"/>
  <c r="E16" i="5"/>
  <c r="E17" i="5"/>
  <c r="E18" i="5"/>
  <c r="E19" i="5"/>
  <c r="E20" i="5"/>
  <c r="E21" i="5"/>
  <c r="E22" i="5"/>
  <c r="E23" i="5"/>
  <c r="E24" i="5"/>
  <c r="E25" i="5"/>
  <c r="E26" i="5"/>
  <c r="E15" i="5"/>
  <c r="D9" i="5" l="1"/>
  <c r="E27" i="5" l="1"/>
  <c r="E28" i="5" l="1"/>
</calcChain>
</file>

<file path=xl/sharedStrings.xml><?xml version="1.0" encoding="utf-8"?>
<sst xmlns="http://schemas.openxmlformats.org/spreadsheetml/2006/main" count="41" uniqueCount="36">
  <si>
    <t>Maternity</t>
  </si>
  <si>
    <t xml:space="preserve">Paternity </t>
  </si>
  <si>
    <t>Sickness</t>
  </si>
  <si>
    <t>Other</t>
  </si>
  <si>
    <t>Long-Term Leave Calculator</t>
  </si>
  <si>
    <t>Exchange Rate:</t>
  </si>
  <si>
    <t xml:space="preserve">Please read Instructions </t>
  </si>
  <si>
    <t xml:space="preserve">Type of Leave: </t>
  </si>
  <si>
    <t>Reason for Leave if "Other"</t>
  </si>
  <si>
    <t>Program Type:</t>
  </si>
  <si>
    <t>MSCA Postdoctoral Fellowships</t>
  </si>
  <si>
    <r>
      <t>Researcher's Allowance (</t>
    </r>
    <r>
      <rPr>
        <b/>
        <sz val="12"/>
        <color theme="1"/>
        <rFont val="Calibri"/>
        <family val="2"/>
      </rPr>
      <t>€</t>
    </r>
    <r>
      <rPr>
        <b/>
        <sz val="12"/>
        <color theme="1"/>
        <rFont val="Calibri"/>
        <family val="2"/>
        <scheme val="minor"/>
      </rPr>
      <t xml:space="preserve">): </t>
    </r>
  </si>
  <si>
    <t>Start Date:</t>
  </si>
  <si>
    <t>End Date:</t>
  </si>
  <si>
    <t>Table for Whole Month Input:</t>
  </si>
  <si>
    <t>Month</t>
  </si>
  <si>
    <t>FTE</t>
  </si>
  <si>
    <t xml:space="preserve">Host Contribution  (as decimal): </t>
  </si>
  <si>
    <t>Government Contribution (Per Month) (£):</t>
  </si>
  <si>
    <t xml:space="preserve">Total UKRI Contribution Due for Month (£): </t>
  </si>
  <si>
    <t>Fractional Month Contribution (If Applicable)</t>
  </si>
  <si>
    <t>Total Cost Due from UKRI:</t>
  </si>
  <si>
    <t>Table for Fractional Month Input:</t>
  </si>
  <si>
    <t>calculated working days per month</t>
  </si>
  <si>
    <t>Which month</t>
  </si>
  <si>
    <t>total working days in month</t>
  </si>
  <si>
    <t>FTE for Fractional Period:</t>
  </si>
  <si>
    <t>Host Contribution for Fractional Period (As Decimal):</t>
  </si>
  <si>
    <t>Yes</t>
  </si>
  <si>
    <t>No</t>
  </si>
  <si>
    <t>Doctoral Programmes (MSCA COFUND)</t>
  </si>
  <si>
    <t>Postdoctoral Programmes (MSCA COFUND)</t>
  </si>
  <si>
    <t>MSCA Doctoral Networks</t>
  </si>
  <si>
    <t>European Fellowships</t>
  </si>
  <si>
    <t xml:space="preserve">Total Number of Working days for Fractional Period </t>
  </si>
  <si>
    <t>Total Government Contribution for Fractional Period (£):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</si>
</sst>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164" formatCode="0.000000"/>
    <numFmt numFmtId="165" formatCode="[$-F800]dddd\,\ mmmm\ dd\,\ yyyy"/>
    <numFmt numFmtId="166" formatCode="&quot;£&quot;#,##0.00"/>
    <numFmt numFmtId="167" formatCode="[$€-2]\ #,##0.00"/>
    <numFmt numFmtId="168" formatCode="_-[$£-809]* #,##0.00_-;\-[$£-809]* #,##0.00_-;_-[$£-809]* &quot;-&quot;??_-;_-@_-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Roboto Mono"/>
      <family val="3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5" fillId="2" borderId="4" xfId="0" applyFont="1" applyFill="1" applyBorder="1" applyProtection="1">
      <protection locked="0" hidden="1"/>
    </xf>
    <xf numFmtId="0" fontId="5" fillId="3" borderId="5" xfId="0" applyFont="1" applyFill="1" applyBorder="1" applyProtection="1">
      <protection locked="0" hidden="1"/>
    </xf>
    <xf numFmtId="0" fontId="5" fillId="2" borderId="14" xfId="0" applyFont="1" applyFill="1" applyBorder="1" applyProtection="1">
      <protection locked="0" hidden="1"/>
    </xf>
    <xf numFmtId="0" fontId="5" fillId="2" borderId="9" xfId="0" applyFont="1" applyFill="1" applyBorder="1" applyProtection="1">
      <protection locked="0" hidden="1"/>
    </xf>
    <xf numFmtId="0" fontId="5" fillId="2" borderId="7" xfId="0" applyFont="1" applyFill="1" applyBorder="1" applyProtection="1">
      <protection locked="0" hidden="1"/>
    </xf>
    <xf numFmtId="0" fontId="5" fillId="3" borderId="14" xfId="0" applyFont="1" applyFill="1" applyBorder="1" applyProtection="1">
      <protection locked="0" hidden="1"/>
    </xf>
    <xf numFmtId="0" fontId="5" fillId="3" borderId="9" xfId="0" applyFont="1" applyFill="1" applyBorder="1" applyProtection="1">
      <protection locked="0" hidden="1"/>
    </xf>
    <xf numFmtId="0" fontId="5" fillId="3" borderId="7" xfId="0" applyFont="1" applyFill="1" applyBorder="1" applyProtection="1">
      <protection locked="0" hidden="1"/>
    </xf>
    <xf numFmtId="0" fontId="0" fillId="4" borderId="0" xfId="0" applyFill="1" applyProtection="1">
      <protection hidden="1"/>
    </xf>
    <xf numFmtId="0" fontId="8" fillId="4" borderId="0" xfId="0" applyFont="1" applyFill="1" applyProtection="1">
      <protection hidden="1"/>
    </xf>
    <xf numFmtId="0" fontId="5" fillId="4" borderId="0" xfId="0" applyFont="1" applyFill="1" applyProtection="1">
      <protection hidden="1"/>
    </xf>
    <xf numFmtId="0" fontId="1" fillId="4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7" fillId="4" borderId="0" xfId="0" applyFont="1" applyFill="1" applyProtection="1">
      <protection hidden="1"/>
    </xf>
    <xf numFmtId="0" fontId="5" fillId="4" borderId="9" xfId="0" applyFont="1" applyFill="1" applyBorder="1" applyAlignment="1" applyProtection="1">
      <alignment horizontal="center"/>
      <protection hidden="1"/>
    </xf>
    <xf numFmtId="0" fontId="5" fillId="2" borderId="5" xfId="0" applyFont="1" applyFill="1" applyBorder="1" applyProtection="1">
      <protection locked="0" hidden="1"/>
    </xf>
    <xf numFmtId="167" fontId="5" fillId="3" borderId="5" xfId="0" applyNumberFormat="1" applyFont="1" applyFill="1" applyBorder="1" applyProtection="1">
      <protection hidden="1"/>
    </xf>
    <xf numFmtId="165" fontId="5" fillId="2" borderId="5" xfId="0" applyNumberFormat="1" applyFont="1" applyFill="1" applyBorder="1" applyProtection="1">
      <protection locked="0" hidden="1"/>
    </xf>
    <xf numFmtId="165" fontId="5" fillId="3" borderId="6" xfId="0" applyNumberFormat="1" applyFont="1" applyFill="1" applyBorder="1" applyProtection="1">
      <protection locked="0"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4" fillId="4" borderId="8" xfId="0" applyFont="1" applyFill="1" applyBorder="1" applyAlignment="1" applyProtection="1">
      <alignment horizontal="center" wrapText="1"/>
      <protection hidden="1"/>
    </xf>
    <xf numFmtId="0" fontId="4" fillId="4" borderId="13" xfId="0" applyFont="1" applyFill="1" applyBorder="1" applyAlignment="1" applyProtection="1">
      <alignment wrapText="1"/>
      <protection hidden="1"/>
    </xf>
    <xf numFmtId="0" fontId="4" fillId="4" borderId="8" xfId="0" applyFont="1" applyFill="1" applyBorder="1" applyAlignment="1" applyProtection="1">
      <alignment wrapText="1"/>
      <protection hidden="1"/>
    </xf>
    <xf numFmtId="0" fontId="5" fillId="5" borderId="11" xfId="0" applyFont="1" applyFill="1" applyBorder="1" applyAlignment="1" applyProtection="1">
      <alignment wrapText="1"/>
      <protection hidden="1"/>
    </xf>
    <xf numFmtId="0" fontId="0" fillId="4" borderId="0" xfId="0" applyFill="1" applyAlignment="1" applyProtection="1">
      <alignment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Protection="1">
      <protection locked="0" hidden="1"/>
    </xf>
    <xf numFmtId="0" fontId="5" fillId="4" borderId="19" xfId="0" applyFont="1" applyFill="1" applyBorder="1" applyAlignment="1" applyProtection="1">
      <alignment horizontal="center"/>
      <protection hidden="1"/>
    </xf>
    <xf numFmtId="0" fontId="5" fillId="2" borderId="20" xfId="0" applyFont="1" applyFill="1" applyBorder="1" applyProtection="1">
      <protection locked="0" hidden="1"/>
    </xf>
    <xf numFmtId="0" fontId="5" fillId="2" borderId="19" xfId="0" applyFont="1" applyFill="1" applyBorder="1" applyProtection="1">
      <protection locked="0" hidden="1"/>
    </xf>
    <xf numFmtId="0" fontId="5" fillId="2" borderId="21" xfId="0" applyFont="1" applyFill="1" applyBorder="1" applyProtection="1">
      <protection locked="0" hidden="1"/>
    </xf>
    <xf numFmtId="166" fontId="5" fillId="7" borderId="8" xfId="0" applyNumberFormat="1" applyFont="1" applyFill="1" applyBorder="1" applyProtection="1">
      <protection hidden="1"/>
    </xf>
    <xf numFmtId="166" fontId="5" fillId="5" borderId="19" xfId="0" applyNumberFormat="1" applyFont="1" applyFill="1" applyBorder="1" applyProtection="1">
      <protection hidden="1"/>
    </xf>
    <xf numFmtId="0" fontId="4" fillId="4" borderId="10" xfId="0" applyFont="1" applyFill="1" applyBorder="1" applyAlignment="1" applyProtection="1">
      <alignment horizontal="left" wrapText="1"/>
      <protection hidden="1"/>
    </xf>
    <xf numFmtId="0" fontId="4" fillId="4" borderId="0" xfId="0" applyFont="1" applyFill="1" applyAlignment="1" applyProtection="1">
      <alignment horizontal="center"/>
      <protection hidden="1"/>
    </xf>
    <xf numFmtId="166" fontId="5" fillId="0" borderId="0" xfId="0" applyNumberFormat="1" applyFont="1" applyProtection="1">
      <protection hidden="1"/>
    </xf>
    <xf numFmtId="0" fontId="10" fillId="4" borderId="0" xfId="0" applyFont="1" applyFill="1" applyProtection="1">
      <protection hidden="1"/>
    </xf>
    <xf numFmtId="0" fontId="10" fillId="0" borderId="0" xfId="0" applyFont="1" applyProtection="1">
      <protection hidden="1"/>
    </xf>
    <xf numFmtId="166" fontId="5" fillId="4" borderId="0" xfId="0" applyNumberFormat="1" applyFont="1" applyFill="1" applyProtection="1">
      <protection hidden="1"/>
    </xf>
    <xf numFmtId="2" fontId="5" fillId="5" borderId="12" xfId="0" applyNumberFormat="1" applyFont="1" applyFill="1" applyBorder="1" applyProtection="1">
      <protection hidden="1"/>
    </xf>
    <xf numFmtId="168" fontId="5" fillId="5" borderId="6" xfId="1" applyNumberFormat="1" applyFont="1" applyFill="1" applyBorder="1" applyProtection="1">
      <protection hidden="1"/>
    </xf>
    <xf numFmtId="167" fontId="0" fillId="4" borderId="0" xfId="0" applyNumberFormat="1" applyFill="1" applyProtection="1">
      <protection hidden="1"/>
    </xf>
    <xf numFmtId="0" fontId="11" fillId="4" borderId="0" xfId="0" applyFont="1" applyFill="1" applyProtection="1">
      <protection hidden="1"/>
    </xf>
    <xf numFmtId="167" fontId="11" fillId="4" borderId="0" xfId="0" applyNumberFormat="1" applyFont="1" applyFill="1" applyProtection="1">
      <protection hidden="1"/>
    </xf>
    <xf numFmtId="0" fontId="5" fillId="0" borderId="5" xfId="0" applyFont="1" applyBorder="1" applyAlignment="1" applyProtection="1">
      <alignment horizontal="left"/>
      <protection locked="0" hidden="1"/>
    </xf>
    <xf numFmtId="0" fontId="5" fillId="0" borderId="5" xfId="0" applyFont="1" applyBorder="1" applyProtection="1">
      <protection locked="0" hidden="1"/>
    </xf>
    <xf numFmtId="164" fontId="13" fillId="4" borderId="0" xfId="0" applyNumberFormat="1" applyFont="1" applyFill="1" applyAlignment="1" applyProtection="1">
      <alignment horizontal="center" vertical="center"/>
      <protection hidden="1"/>
    </xf>
    <xf numFmtId="0" fontId="14" fillId="4" borderId="0" xfId="0" applyFont="1" applyFill="1" applyProtection="1">
      <protection hidden="1"/>
    </xf>
    <xf numFmtId="0" fontId="15" fillId="4" borderId="0" xfId="0" applyFont="1" applyFill="1"/>
    <xf numFmtId="0" fontId="5" fillId="0" borderId="4" xfId="0" applyNumberFormat="1" applyFont="1" applyBorder="1" applyAlignment="1" applyProtection="1">
      <alignment horizontal="left"/>
      <protection locked="0" hidden="1"/>
    </xf>
    <xf numFmtId="0" fontId="12" fillId="4" borderId="0" xfId="0" applyFont="1" applyFill="1" applyAlignment="1" applyProtection="1">
      <alignment horizontal="center" vertical="center"/>
      <protection hidden="1"/>
    </xf>
    <xf numFmtId="164" fontId="10" fillId="6" borderId="0" xfId="0" applyNumberFormat="1" applyFont="1" applyFill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protection hidden="1"/>
    </xf>
    <xf numFmtId="0" fontId="4" fillId="0" borderId="15" xfId="0" applyFont="1" applyBorder="1" applyAlignment="1" applyProtection="1">
      <protection hidden="1"/>
    </xf>
    <xf numFmtId="0" fontId="4" fillId="0" borderId="2" xfId="0" applyFont="1" applyBorder="1" applyAlignment="1" applyProtection="1">
      <protection hidden="1"/>
    </xf>
    <xf numFmtId="0" fontId="4" fillId="0" borderId="16" xfId="0" applyFont="1" applyBorder="1" applyAlignment="1" applyProtection="1">
      <protection hidden="1"/>
    </xf>
    <xf numFmtId="0" fontId="4" fillId="0" borderId="3" xfId="0" applyFont="1" applyBorder="1" applyAlignment="1" applyProtection="1">
      <protection hidden="1"/>
    </xf>
    <xf numFmtId="0" fontId="4" fillId="0" borderId="18" xfId="0" applyFont="1" applyBorder="1" applyAlignment="1" applyProtection="1">
      <protection hidden="1"/>
    </xf>
    <xf numFmtId="0" fontId="4" fillId="8" borderId="1" xfId="0" applyFont="1" applyFill="1" applyBorder="1" applyAlignment="1" applyProtection="1">
      <alignment horizontal="center"/>
      <protection hidden="1"/>
    </xf>
    <xf numFmtId="0" fontId="4" fillId="8" borderId="22" xfId="0" applyFont="1" applyFill="1" applyBorder="1" applyAlignment="1" applyProtection="1">
      <alignment horizontal="center"/>
      <protection hidden="1"/>
    </xf>
    <xf numFmtId="0" fontId="4" fillId="8" borderId="15" xfId="0" applyFont="1" applyFill="1" applyBorder="1" applyAlignment="1" applyProtection="1">
      <alignment horizontal="center"/>
      <protection hidden="1"/>
    </xf>
    <xf numFmtId="0" fontId="4" fillId="7" borderId="2" xfId="0" applyFont="1" applyFill="1" applyBorder="1" applyAlignment="1" applyProtection="1">
      <alignment horizontal="center"/>
      <protection hidden="1"/>
    </xf>
    <xf numFmtId="0" fontId="4" fillId="7" borderId="0" xfId="0" applyFont="1" applyFill="1" applyAlignment="1" applyProtection="1">
      <alignment horizontal="center"/>
      <protection hidden="1"/>
    </xf>
    <xf numFmtId="0" fontId="4" fillId="7" borderId="16" xfId="0" applyFont="1" applyFill="1" applyBorder="1" applyAlignment="1" applyProtection="1">
      <alignment horizontal="center"/>
      <protection hidden="1"/>
    </xf>
    <xf numFmtId="0" fontId="4" fillId="8" borderId="2" xfId="0" applyFont="1" applyFill="1" applyBorder="1" applyAlignment="1" applyProtection="1">
      <alignment horizontal="center"/>
      <protection hidden="1"/>
    </xf>
    <xf numFmtId="0" fontId="4" fillId="8" borderId="0" xfId="0" applyFont="1" applyFill="1" applyAlignment="1" applyProtection="1">
      <alignment horizontal="center"/>
      <protection hidden="1"/>
    </xf>
    <xf numFmtId="0" fontId="4" fillId="8" borderId="16" xfId="0" applyFont="1" applyFill="1" applyBorder="1" applyAlignment="1" applyProtection="1">
      <alignment horizontal="center"/>
      <protection hidden="1"/>
    </xf>
    <xf numFmtId="0" fontId="4" fillId="5" borderId="3" xfId="0" applyFont="1" applyFill="1" applyBorder="1" applyAlignment="1" applyProtection="1">
      <alignment horizontal="center"/>
      <protection hidden="1"/>
    </xf>
    <xf numFmtId="0" fontId="4" fillId="5" borderId="17" xfId="0" applyFont="1" applyFill="1" applyBorder="1" applyAlignment="1" applyProtection="1">
      <alignment horizontal="center"/>
      <protection hidden="1"/>
    </xf>
    <xf numFmtId="0" fontId="4" fillId="5" borderId="18" xfId="0" applyFont="1" applyFill="1" applyBorder="1" applyAlignment="1" applyProtection="1">
      <alignment horizontal="center"/>
      <protection hidden="1"/>
    </xf>
    <xf numFmtId="0" fontId="4" fillId="7" borderId="1" xfId="0" applyFont="1" applyFill="1" applyBorder="1" applyAlignment="1" applyProtection="1">
      <alignment horizontal="center"/>
      <protection locked="0" hidden="1"/>
    </xf>
    <xf numFmtId="0" fontId="4" fillId="7" borderId="15" xfId="0" applyFont="1" applyFill="1" applyBorder="1" applyAlignment="1" applyProtection="1">
      <alignment horizontal="center"/>
      <protection locked="0" hidden="1"/>
    </xf>
    <xf numFmtId="0" fontId="4" fillId="4" borderId="3" xfId="0" applyFont="1" applyFill="1" applyBorder="1" applyAlignment="1" applyProtection="1">
      <alignment horizontal="center"/>
      <protection hidden="1"/>
    </xf>
    <xf numFmtId="0" fontId="4" fillId="4" borderId="18" xfId="0" applyFont="1" applyFill="1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kri.org/publications/guarantee-msca-long-term-leave-calculator-and-guidance/" TargetMode="External"/><Relationship Id="rId2" Type="http://schemas.openxmlformats.org/officeDocument/2006/relationships/hyperlink" Target="https://www.gov.uk/statutory-sick-pay#:~:text=You%20can%20get%20%C2%A3118.75,less%20than%20the%20statutory%20amount." TargetMode="External"/><Relationship Id="rId1" Type="http://schemas.openxmlformats.org/officeDocument/2006/relationships/image" Target="../media/image1.png"/><Relationship Id="rId4" Type="http://schemas.openxmlformats.org/officeDocument/2006/relationships/hyperlink" Target="https://www.ukri.org/publications/horizon-europe-guarantee-guidance-for-grants-using-je-s-and-ukri-funding-servic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132206</xdr:rowOff>
    </xdr:from>
    <xdr:to>
      <xdr:col>6</xdr:col>
      <xdr:colOff>2362200</xdr:colOff>
      <xdr:row>4</xdr:row>
      <xdr:rowOff>92709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F8F804-B786-7622-4009-EDDEBEBC9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132206"/>
          <a:ext cx="2695575" cy="8336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210818</xdr:colOff>
      <xdr:row>5</xdr:row>
      <xdr:rowOff>186690</xdr:rowOff>
    </xdr:from>
    <xdr:to>
      <xdr:col>9</xdr:col>
      <xdr:colOff>38100</xdr:colOff>
      <xdr:row>30</xdr:row>
      <xdr:rowOff>57149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A4B6BCF-366A-4A6F-8CD0-07F7CFDB42AA}"/>
            </a:ext>
            <a:ext uri="{147F2762-F138-4A5C-976F-8EAC2B608ADB}">
              <a16:predDERef xmlns:a16="http://schemas.microsoft.com/office/drawing/2014/main" pred="{85F8F804-B786-7622-4009-EDDEBEBC9E18}"/>
            </a:ext>
          </a:extLst>
        </xdr:cNvPr>
        <xdr:cNvSpPr txBox="1">
          <a:spLocks noChangeArrowheads="1"/>
        </xdr:cNvSpPr>
      </xdr:nvSpPr>
      <xdr:spPr bwMode="auto">
        <a:xfrm>
          <a:off x="7078343" y="1310640"/>
          <a:ext cx="8656957" cy="526160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000" b="1" kern="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Instructions/Guidance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n-GB" sz="1050" kern="100">
            <a:solidFill>
              <a:sysClr val="windowText" lastClr="000000"/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342900" lvl="0" indent="-342900">
            <a:lnSpc>
              <a:spcPct val="107000"/>
            </a:lnSpc>
            <a:buFont typeface="+mj-lt"/>
            <a:buAutoNum type="arabicPeriod"/>
          </a:pPr>
          <a:r>
            <a:rPr lang="en-GB" sz="1400" kern="10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The minimum</a:t>
          </a:r>
          <a:r>
            <a:rPr lang="en-GB" sz="1400" kern="100" baseline="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 eligible period for long-term leave is 31 consecutive calendar days.</a:t>
          </a:r>
          <a:endParaRPr lang="en-GB" sz="1400" kern="100">
            <a:solidFill>
              <a:sysClr val="windowText" lastClr="000000"/>
            </a:solidFill>
            <a:effectLst/>
            <a:latin typeface="Arial "/>
            <a:ea typeface="Calibri" panose="020F0502020204030204" pitchFamily="34" charset="0"/>
            <a:cs typeface="Arial" panose="020B0604020202020204" pitchFamily="34" charset="0"/>
          </a:endParaRPr>
        </a:p>
        <a:p>
          <a:pPr marL="342900" lvl="0" indent="-342900">
            <a:lnSpc>
              <a:spcPct val="107000"/>
            </a:lnSpc>
            <a:buFont typeface="+mj-lt"/>
            <a:buAutoNum type="arabicPeriod"/>
          </a:pPr>
          <a:r>
            <a:rPr lang="en-GB" sz="1400" kern="10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Please complete</a:t>
          </a:r>
          <a:r>
            <a:rPr lang="en-GB" sz="1400" kern="100" baseline="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 this form once the leave period has finished. </a:t>
          </a:r>
          <a:endParaRPr lang="en-GB" sz="1400" kern="100">
            <a:effectLst/>
            <a:latin typeface="Arial "/>
            <a:ea typeface="Calibri" panose="020F0502020204030204" pitchFamily="34" charset="0"/>
            <a:cs typeface="Arial" panose="020B0604020202020204" pitchFamily="34" charset="0"/>
          </a:endParaRPr>
        </a:p>
        <a:p>
          <a:pPr marL="342900" lvl="0" indent="-342900">
            <a:lnSpc>
              <a:spcPct val="107000"/>
            </a:lnSpc>
            <a:buFont typeface="+mj-lt"/>
            <a:buAutoNum type="arabicPeriod"/>
          </a:pPr>
          <a:r>
            <a:rPr lang="en-GB" sz="1400" kern="10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Please select “Type of Leave”, “Program Type”, in addition to inputting the start and end dates of the long-term leave in table below the exchange-rate. The researcher’s allowance will then be calculated automatically.</a:t>
          </a:r>
        </a:p>
        <a:p>
          <a:pPr marL="342900" lvl="0" indent="-342900">
            <a:lnSpc>
              <a:spcPct val="107000"/>
            </a:lnSpc>
            <a:buFont typeface="+mj-lt"/>
            <a:buAutoNum type="arabicPeriod"/>
          </a:pPr>
          <a:r>
            <a:rPr lang="en-GB" sz="1400" kern="10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The Host contribution</a:t>
          </a:r>
          <a:r>
            <a:rPr lang="en-GB" sz="1400" kern="100" baseline="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 is the fraction of the monetary amount the host is covering, for example, a 75% contribution from the host for a given month would be inputted as 0.75. The host contribution should be consistent with the host's policies.   </a:t>
          </a:r>
        </a:p>
        <a:p>
          <a:pPr marL="342900" marR="0" lvl="0" indent="-3429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/>
            <a:defRPr/>
          </a:pP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Please</a:t>
          </a:r>
          <a:r>
            <a:rPr lang="en-GB" sz="1400" baseline="0">
              <a:effectLst/>
              <a:latin typeface="Arial "/>
              <a:ea typeface="+mn-ea"/>
              <a:cs typeface="Arial" panose="020B0604020202020204" pitchFamily="34" charset="0"/>
            </a:rPr>
            <a:t> fill-in the following within the "Table for Whole Month Input" </a:t>
          </a: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for each month of long-term leave</a:t>
          </a:r>
          <a:r>
            <a:rPr lang="en-GB" sz="1400" baseline="0">
              <a:effectLst/>
              <a:latin typeface="Arial "/>
              <a:ea typeface="+mn-ea"/>
              <a:cs typeface="Arial" panose="020B0604020202020204" pitchFamily="34" charset="0"/>
            </a:rPr>
            <a:t> separately on each row:</a:t>
          </a: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 </a:t>
          </a:r>
        </a:p>
        <a:p>
          <a:pPr marL="342900" marR="0" lvl="0" indent="-3429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“FTE” (input</a:t>
          </a:r>
          <a:r>
            <a:rPr lang="en-GB" sz="1400" baseline="0">
              <a:effectLst/>
              <a:latin typeface="Arial "/>
              <a:ea typeface="+mn-ea"/>
              <a:cs typeface="Arial" panose="020B0604020202020204" pitchFamily="34" charset="0"/>
            </a:rPr>
            <a:t> as a decimal).</a:t>
          </a:r>
          <a:endParaRPr lang="en-GB" sz="1400">
            <a:effectLst/>
            <a:latin typeface="Arial "/>
            <a:ea typeface="+mn-ea"/>
            <a:cs typeface="Arial" panose="020B0604020202020204" pitchFamily="34" charset="0"/>
          </a:endParaRPr>
        </a:p>
        <a:p>
          <a:pPr marL="342900" marR="0" lvl="0" indent="-3429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“Host Contribution (as decimal)”.</a:t>
          </a:r>
        </a:p>
        <a:p>
          <a:pPr marL="342900" marR="0" lvl="0" indent="-3429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“Government Contribution”</a:t>
          </a:r>
          <a:r>
            <a:rPr lang="en-GB" sz="1400" baseline="0">
              <a:effectLst/>
              <a:latin typeface="Arial "/>
              <a:ea typeface="+mn-ea"/>
              <a:cs typeface="Arial" panose="020B0604020202020204" pitchFamily="34" charset="0"/>
            </a:rPr>
            <a:t> This is a set amount of money for the given month; government contribution will vary depending on the curcumstances of the individual. (Government guidance of statutory sick pay can be found here: </a:t>
          </a:r>
          <a:r>
            <a:rPr lang="en-GB" sz="1400">
              <a:latin typeface="Arial "/>
              <a:hlinkClick xmlns:r="http://schemas.openxmlformats.org/officeDocument/2006/relationships" r:id=""/>
            </a:rPr>
            <a:t>Statutory Sick Pay (SSP) : Overview - GOV.UK</a:t>
          </a:r>
          <a:r>
            <a:rPr lang="en-GB" sz="1400">
              <a:latin typeface="Arial "/>
            </a:rPr>
            <a:t>.)</a:t>
          </a:r>
          <a:r>
            <a:rPr lang="en-GB" sz="1400" baseline="0">
              <a:effectLst/>
              <a:latin typeface="Arial "/>
              <a:ea typeface="+mn-ea"/>
              <a:cs typeface="Arial" panose="020B0604020202020204" pitchFamily="34" charset="0"/>
            </a:rPr>
            <a:t>  </a:t>
          </a: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en-GB" sz="1400" kern="100" baseline="0">
              <a:effectLst/>
              <a:latin typeface="Arial "/>
              <a:ea typeface="+mn-ea"/>
              <a:cs typeface="Arial" panose="020B0604020202020204" pitchFamily="34" charset="0"/>
            </a:rPr>
            <a:t>6.     </a:t>
          </a:r>
          <a:r>
            <a:rPr lang="en-GB" sz="1400" kern="100" baseline="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If the time period claimed for is not a whole number of months, please complete the "Table for     Fractional Month Input" shaded orange below. </a:t>
          </a: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en-GB" sz="1400" kern="100" baseline="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7.     </a:t>
          </a:r>
          <a:r>
            <a:rPr lang="en-GB" sz="1400" kern="10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The</a:t>
          </a:r>
          <a:r>
            <a:rPr lang="en-GB" sz="1400" kern="100" baseline="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 most up-to-date exchange rate will be used in the calculator, found in our guidance here: </a:t>
          </a:r>
          <a:r>
            <a:rPr lang="en-GB" sz="1400">
              <a:latin typeface="Arial "/>
              <a:cs typeface="Arial" panose="020B0604020202020204" pitchFamily="34" charset="0"/>
              <a:hlinkClick xmlns:r="http://schemas.openxmlformats.org/officeDocument/2006/relationships" r:id=""/>
            </a:rPr>
            <a:t>Horizon Europe guarantee scheme: UKRI guidance – UKRI</a:t>
          </a:r>
          <a:r>
            <a:rPr lang="en-GB" sz="1400">
              <a:latin typeface="Arial "/>
              <a:cs typeface="Arial" panose="020B0604020202020204" pitchFamily="34" charset="0"/>
            </a:rPr>
            <a:t>.</a:t>
          </a:r>
          <a:r>
            <a:rPr lang="en-GB" sz="1400" kern="100" baseline="0">
              <a:solidFill>
                <a:srgbClr val="FF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  </a:t>
          </a: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en-GB" sz="1400" kern="10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8.      </a:t>
          </a:r>
          <a:r>
            <a:rPr lang="en-GB" sz="1400" b="1" kern="10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Worked examples can be found </a:t>
          </a:r>
          <a:r>
            <a:rPr lang="en-GB" sz="1400" b="1" u="sng" kern="10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here</a:t>
          </a:r>
          <a:r>
            <a:rPr lang="en-GB" sz="1400" b="1" kern="10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  <xdr:twoCellAnchor>
    <xdr:from>
      <xdr:col>6</xdr:col>
      <xdr:colOff>1476375</xdr:colOff>
      <xdr:row>23</xdr:row>
      <xdr:rowOff>47625</xdr:rowOff>
    </xdr:from>
    <xdr:to>
      <xdr:col>8</xdr:col>
      <xdr:colOff>161925</xdr:colOff>
      <xdr:row>24</xdr:row>
      <xdr:rowOff>28575</xdr:rowOff>
    </xdr:to>
    <xdr:sp macro="" textlink="">
      <xdr:nvSpPr>
        <xdr:cNvPr id="4" name="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26A59A4-B162-A43A-85EF-4F4E451DACB1}"/>
            </a:ext>
          </a:extLst>
        </xdr:cNvPr>
        <xdr:cNvSpPr/>
      </xdr:nvSpPr>
      <xdr:spPr>
        <a:xfrm>
          <a:off x="9020175" y="5076825"/>
          <a:ext cx="3771900" cy="180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47625</xdr:colOff>
      <xdr:row>28</xdr:row>
      <xdr:rowOff>142876</xdr:rowOff>
    </xdr:from>
    <xdr:to>
      <xdr:col>7</xdr:col>
      <xdr:colOff>619125</xdr:colOff>
      <xdr:row>29</xdr:row>
      <xdr:rowOff>180975</xdr:rowOff>
    </xdr:to>
    <xdr:sp macro="" textlink="">
      <xdr:nvSpPr>
        <xdr:cNvPr id="5" name="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BE41ABA-14B8-EFBA-54F2-1D798B2C20B3}"/>
            </a:ext>
          </a:extLst>
        </xdr:cNvPr>
        <xdr:cNvSpPr/>
      </xdr:nvSpPr>
      <xdr:spPr>
        <a:xfrm>
          <a:off x="10267950" y="6191251"/>
          <a:ext cx="571500" cy="2381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276225</xdr:colOff>
      <xdr:row>27</xdr:row>
      <xdr:rowOff>57150</xdr:rowOff>
    </xdr:from>
    <xdr:to>
      <xdr:col>7</xdr:col>
      <xdr:colOff>1057275</xdr:colOff>
      <xdr:row>28</xdr:row>
      <xdr:rowOff>133350</xdr:rowOff>
    </xdr:to>
    <xdr:sp macro="" textlink="">
      <xdr:nvSpPr>
        <xdr:cNvPr id="7" name="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0D172BA-6861-288A-E9AF-E0BBBE7DED81}"/>
            </a:ext>
          </a:extLst>
        </xdr:cNvPr>
        <xdr:cNvSpPr/>
      </xdr:nvSpPr>
      <xdr:spPr>
        <a:xfrm>
          <a:off x="7143750" y="5895975"/>
          <a:ext cx="4133850" cy="285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2266950</xdr:colOff>
      <xdr:row>26</xdr:row>
      <xdr:rowOff>66675</xdr:rowOff>
    </xdr:from>
    <xdr:to>
      <xdr:col>8</xdr:col>
      <xdr:colOff>2924175</xdr:colOff>
      <xdr:row>27</xdr:row>
      <xdr:rowOff>85725</xdr:rowOff>
    </xdr:to>
    <xdr:sp macro="" textlink="">
      <xdr:nvSpPr>
        <xdr:cNvPr id="8" name="Rectangle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BFF27A0-8D49-11E9-7F9C-7672D9796D1E}"/>
            </a:ext>
          </a:extLst>
        </xdr:cNvPr>
        <xdr:cNvSpPr/>
      </xdr:nvSpPr>
      <xdr:spPr>
        <a:xfrm>
          <a:off x="14897100" y="5705475"/>
          <a:ext cx="65722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C058-B9D6-4B4D-85AF-0A3674DCAE64}">
  <sheetPr codeName="Sheet1"/>
  <dimension ref="A1:B5"/>
  <sheetViews>
    <sheetView workbookViewId="0">
      <selection activeCell="G15" sqref="G15"/>
    </sheetView>
  </sheetViews>
  <sheetFormatPr defaultRowHeight="15" x14ac:dyDescent="0.25"/>
  <sheetData>
    <row r="1" spans="1:2" x14ac:dyDescent="0.25">
      <c r="A1" t="s">
        <v>0</v>
      </c>
      <c r="B1">
        <v>184.03</v>
      </c>
    </row>
    <row r="2" spans="1:2" x14ac:dyDescent="0.25">
      <c r="A2" t="s">
        <v>1</v>
      </c>
      <c r="B2">
        <v>184.03</v>
      </c>
    </row>
    <row r="3" spans="1:2" x14ac:dyDescent="0.25">
      <c r="A3" t="s">
        <v>2</v>
      </c>
      <c r="B3">
        <v>0</v>
      </c>
    </row>
    <row r="4" spans="1:2" x14ac:dyDescent="0.25">
      <c r="A4" t="s">
        <v>3</v>
      </c>
      <c r="B4">
        <v>0</v>
      </c>
    </row>
    <row r="5" spans="1:2" x14ac:dyDescent="0.25">
      <c r="B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A4039-DC61-48CB-BF33-64E1F923214A}">
  <sheetPr codeName="Sheet2"/>
  <dimension ref="A1:DA35"/>
  <sheetViews>
    <sheetView tabSelected="1" topLeftCell="A2" zoomScaleNormal="100" workbookViewId="0">
      <selection activeCell="D10" sqref="D10"/>
    </sheetView>
  </sheetViews>
  <sheetFormatPr defaultColWidth="8.85546875" defaultRowHeight="15" x14ac:dyDescent="0.25"/>
  <cols>
    <col min="1" max="1" width="9.28515625" style="10" customWidth="1"/>
    <col min="2" max="2" width="8.7109375" style="10" customWidth="1"/>
    <col min="3" max="3" width="19.42578125" style="10" customWidth="1"/>
    <col min="4" max="4" width="42" style="10" customWidth="1"/>
    <col min="5" max="5" width="23.5703125" style="10" bestFit="1" customWidth="1"/>
    <col min="6" max="6" width="10.140625" style="10" customWidth="1"/>
    <col min="7" max="7" width="40.140625" style="10" customWidth="1"/>
    <col min="8" max="8" width="36.140625" style="10" customWidth="1"/>
    <col min="9" max="9" width="46" style="10" customWidth="1"/>
    <col min="10" max="16384" width="8.85546875" style="10"/>
  </cols>
  <sheetData>
    <row r="1" spans="1:10" ht="21" x14ac:dyDescent="0.35">
      <c r="C1" s="11" t="s">
        <v>4</v>
      </c>
    </row>
    <row r="3" spans="1:10" ht="18.75" x14ac:dyDescent="0.25">
      <c r="A3" s="54" t="s">
        <v>5</v>
      </c>
      <c r="B3" s="54"/>
      <c r="C3" s="50">
        <v>1.148787</v>
      </c>
      <c r="D3" s="55" t="s">
        <v>6</v>
      </c>
      <c r="E3" s="55"/>
    </row>
    <row r="4" spans="1:10" ht="15.75" x14ac:dyDescent="0.25">
      <c r="A4" s="12"/>
      <c r="B4" s="12"/>
      <c r="C4" s="12"/>
      <c r="D4" s="12"/>
      <c r="E4" s="12"/>
    </row>
    <row r="5" spans="1:10" ht="16.5" thickBot="1" x14ac:dyDescent="0.3">
      <c r="A5" s="12"/>
      <c r="B5" s="12"/>
      <c r="C5" s="12"/>
      <c r="D5" s="12"/>
    </row>
    <row r="6" spans="1:10" ht="18.75" x14ac:dyDescent="0.3">
      <c r="B6" s="56" t="s">
        <v>7</v>
      </c>
      <c r="C6" s="57"/>
      <c r="D6" s="2"/>
      <c r="E6" s="12"/>
      <c r="H6" s="13"/>
      <c r="J6" s="13"/>
    </row>
    <row r="7" spans="1:10" ht="18.75" x14ac:dyDescent="0.3">
      <c r="B7" s="58" t="s">
        <v>8</v>
      </c>
      <c r="C7" s="59"/>
      <c r="D7" s="3"/>
      <c r="E7" s="12"/>
      <c r="H7" s="13"/>
      <c r="J7" s="13"/>
    </row>
    <row r="8" spans="1:10" ht="15.75" x14ac:dyDescent="0.25">
      <c r="B8" s="58" t="s">
        <v>9</v>
      </c>
      <c r="C8" s="59"/>
      <c r="D8" s="17"/>
      <c r="E8" s="12"/>
    </row>
    <row r="9" spans="1:10" ht="15.75" x14ac:dyDescent="0.25">
      <c r="B9" s="58" t="s">
        <v>11</v>
      </c>
      <c r="C9" s="59"/>
      <c r="D9" s="18" t="e">
        <f>_xlfn.XLOOKUP(D8,'Researcher''s Allowance'!A1:A5,'Researcher''s Allowance'!B1:B5)</f>
        <v>#N/A</v>
      </c>
      <c r="E9" s="12"/>
    </row>
    <row r="10" spans="1:10" ht="15.75" x14ac:dyDescent="0.25">
      <c r="B10" s="58" t="s">
        <v>12</v>
      </c>
      <c r="C10" s="59"/>
      <c r="D10" s="19"/>
      <c r="E10" s="12"/>
    </row>
    <row r="11" spans="1:10" ht="16.5" thickBot="1" x14ac:dyDescent="0.3">
      <c r="B11" s="60" t="s">
        <v>13</v>
      </c>
      <c r="C11" s="61"/>
      <c r="D11" s="20"/>
      <c r="E11" s="12"/>
    </row>
    <row r="12" spans="1:10" ht="15.75" x14ac:dyDescent="0.25">
      <c r="A12" s="14"/>
      <c r="B12" s="12"/>
      <c r="C12" s="15"/>
      <c r="D12" s="12"/>
      <c r="E12" s="12"/>
    </row>
    <row r="13" spans="1:10" ht="19.5" thickBot="1" x14ac:dyDescent="0.35">
      <c r="A13" s="40" t="s">
        <v>14</v>
      </c>
      <c r="B13" s="12"/>
      <c r="C13" s="12"/>
      <c r="D13" s="12"/>
      <c r="E13" s="12"/>
    </row>
    <row r="14" spans="1:10" s="28" customFormat="1" ht="31.15" customHeight="1" x14ac:dyDescent="0.25">
      <c r="A14" s="24" t="s">
        <v>15</v>
      </c>
      <c r="B14" s="25" t="s">
        <v>16</v>
      </c>
      <c r="C14" s="26" t="s">
        <v>17</v>
      </c>
      <c r="D14" s="37" t="s">
        <v>18</v>
      </c>
      <c r="E14" s="27" t="s">
        <v>19</v>
      </c>
    </row>
    <row r="15" spans="1:10" ht="15.75" x14ac:dyDescent="0.25">
      <c r="A15" s="16">
        <v>1</v>
      </c>
      <c r="B15" s="4"/>
      <c r="C15" s="5"/>
      <c r="D15" s="6"/>
      <c r="E15" s="43" t="str">
        <f>IF(B15="", "Input Values",(B15*($D$9/$C$3)*C15)-D15)</f>
        <v>Input Values</v>
      </c>
    </row>
    <row r="16" spans="1:10" ht="15.75" x14ac:dyDescent="0.25">
      <c r="A16" s="16">
        <v>2</v>
      </c>
      <c r="B16" s="7"/>
      <c r="C16" s="8"/>
      <c r="D16" s="9"/>
      <c r="E16" s="43" t="str">
        <f t="shared" ref="E16:E26" si="0">IF(B16="", "Input Values",(B16*($D$9/$C$3)*C16)-D16)</f>
        <v>Input Values</v>
      </c>
    </row>
    <row r="17" spans="1:105" ht="15.75" x14ac:dyDescent="0.25">
      <c r="A17" s="16">
        <v>3</v>
      </c>
      <c r="B17" s="4"/>
      <c r="C17" s="5"/>
      <c r="D17" s="6"/>
      <c r="E17" s="43" t="str">
        <f t="shared" si="0"/>
        <v>Input Values</v>
      </c>
    </row>
    <row r="18" spans="1:105" ht="15.75" x14ac:dyDescent="0.25">
      <c r="A18" s="16">
        <v>4</v>
      </c>
      <c r="B18" s="7"/>
      <c r="C18" s="8"/>
      <c r="D18" s="9"/>
      <c r="E18" s="43" t="str">
        <f t="shared" si="0"/>
        <v>Input Values</v>
      </c>
    </row>
    <row r="19" spans="1:105" ht="15.75" x14ac:dyDescent="0.25">
      <c r="A19" s="16">
        <v>5</v>
      </c>
      <c r="B19" s="4"/>
      <c r="C19" s="5"/>
      <c r="D19" s="6"/>
      <c r="E19" s="43" t="str">
        <f t="shared" si="0"/>
        <v>Input Values</v>
      </c>
    </row>
    <row r="20" spans="1:105" ht="15.75" x14ac:dyDescent="0.25">
      <c r="A20" s="16">
        <v>6</v>
      </c>
      <c r="B20" s="7"/>
      <c r="C20" s="8"/>
      <c r="D20" s="9"/>
      <c r="E20" s="43" t="str">
        <f t="shared" si="0"/>
        <v>Input Values</v>
      </c>
    </row>
    <row r="21" spans="1:105" ht="15.75" x14ac:dyDescent="0.25">
      <c r="A21" s="16">
        <v>7</v>
      </c>
      <c r="B21" s="4"/>
      <c r="C21" s="5"/>
      <c r="D21" s="6"/>
      <c r="E21" s="43" t="str">
        <f t="shared" si="0"/>
        <v>Input Values</v>
      </c>
    </row>
    <row r="22" spans="1:105" ht="15.75" x14ac:dyDescent="0.25">
      <c r="A22" s="16">
        <v>8</v>
      </c>
      <c r="B22" s="7"/>
      <c r="C22" s="8"/>
      <c r="D22" s="9"/>
      <c r="E22" s="43" t="str">
        <f t="shared" si="0"/>
        <v>Input Values</v>
      </c>
    </row>
    <row r="23" spans="1:105" ht="15.75" x14ac:dyDescent="0.25">
      <c r="A23" s="16">
        <v>9</v>
      </c>
      <c r="B23" s="4"/>
      <c r="C23" s="5"/>
      <c r="D23" s="6"/>
      <c r="E23" s="43" t="str">
        <f t="shared" si="0"/>
        <v>Input Values</v>
      </c>
    </row>
    <row r="24" spans="1:105" ht="15.75" x14ac:dyDescent="0.25">
      <c r="A24" s="16">
        <v>10</v>
      </c>
      <c r="B24" s="7"/>
      <c r="C24" s="8"/>
      <c r="D24" s="9"/>
      <c r="E24" s="43" t="str">
        <f t="shared" si="0"/>
        <v>Input Values</v>
      </c>
    </row>
    <row r="25" spans="1:105" ht="15.75" x14ac:dyDescent="0.25">
      <c r="A25" s="16">
        <v>11</v>
      </c>
      <c r="B25" s="7"/>
      <c r="C25" s="8"/>
      <c r="D25" s="9"/>
      <c r="E25" s="43" t="str">
        <f t="shared" si="0"/>
        <v>Input Values</v>
      </c>
    </row>
    <row r="26" spans="1:105" ht="16.5" thickBot="1" x14ac:dyDescent="0.3">
      <c r="A26" s="31">
        <v>12</v>
      </c>
      <c r="B26" s="32"/>
      <c r="C26" s="33"/>
      <c r="D26" s="34"/>
      <c r="E26" s="43" t="str">
        <f t="shared" si="0"/>
        <v>Input Values</v>
      </c>
    </row>
    <row r="27" spans="1:105" ht="15.75" x14ac:dyDescent="0.25">
      <c r="A27" s="29"/>
      <c r="B27" s="30"/>
      <c r="C27" s="74" t="s">
        <v>20</v>
      </c>
      <c r="D27" s="75"/>
      <c r="E27" s="35">
        <f>E35</f>
        <v>0</v>
      </c>
    </row>
    <row r="28" spans="1:105" ht="16.5" thickBot="1" x14ac:dyDescent="0.3">
      <c r="A28" s="12"/>
      <c r="B28" s="12"/>
      <c r="C28" s="76" t="s">
        <v>21</v>
      </c>
      <c r="D28" s="77"/>
      <c r="E28" s="36">
        <f>SUM(E15:E26)</f>
        <v>0</v>
      </c>
    </row>
    <row r="29" spans="1:105" ht="15.75" x14ac:dyDescent="0.25">
      <c r="A29" s="12"/>
      <c r="B29" s="12"/>
      <c r="C29" s="38"/>
      <c r="D29" s="38"/>
      <c r="E29" s="39"/>
    </row>
    <row r="30" spans="1:105" s="21" customFormat="1" ht="19.5" thickBot="1" x14ac:dyDescent="0.35">
      <c r="A30" s="41" t="s">
        <v>22</v>
      </c>
      <c r="B30" s="23"/>
      <c r="C30" s="23"/>
      <c r="D30" s="22"/>
      <c r="E30" s="42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</row>
    <row r="31" spans="1:105" ht="15.75" x14ac:dyDescent="0.25">
      <c r="A31" s="62" t="s">
        <v>34</v>
      </c>
      <c r="B31" s="63"/>
      <c r="C31" s="63"/>
      <c r="D31" s="64"/>
      <c r="E31" s="53"/>
      <c r="G31" s="46" t="s">
        <v>23</v>
      </c>
      <c r="H31" s="46" t="s">
        <v>24</v>
      </c>
      <c r="I31" s="46" t="s">
        <v>25</v>
      </c>
    </row>
    <row r="32" spans="1:105" ht="16.5" x14ac:dyDescent="0.3">
      <c r="A32" s="68" t="s">
        <v>26</v>
      </c>
      <c r="B32" s="69"/>
      <c r="C32" s="69"/>
      <c r="D32" s="70"/>
      <c r="E32" s="48"/>
      <c r="G32" s="52"/>
      <c r="H32" s="46"/>
      <c r="I32" s="46"/>
      <c r="J32" s="45"/>
    </row>
    <row r="33" spans="1:10" ht="15.75" x14ac:dyDescent="0.25">
      <c r="A33" s="65" t="s">
        <v>27</v>
      </c>
      <c r="B33" s="66"/>
      <c r="C33" s="66"/>
      <c r="D33" s="67"/>
      <c r="E33" s="48"/>
      <c r="G33" s="46"/>
      <c r="H33" s="46"/>
      <c r="I33" s="47"/>
      <c r="J33" s="45"/>
    </row>
    <row r="34" spans="1:10" ht="15.75" x14ac:dyDescent="0.25">
      <c r="A34" s="68" t="s">
        <v>35</v>
      </c>
      <c r="B34" s="69"/>
      <c r="C34" s="69"/>
      <c r="D34" s="70"/>
      <c r="E34" s="49"/>
      <c r="G34" s="51"/>
    </row>
    <row r="35" spans="1:10" ht="16.5" thickBot="1" x14ac:dyDescent="0.3">
      <c r="A35" s="71" t="s">
        <v>19</v>
      </c>
      <c r="B35" s="72"/>
      <c r="C35" s="72"/>
      <c r="D35" s="73"/>
      <c r="E35" s="44">
        <f>IF(E31=0,0,((((D9/C3)*12)/253)*E31*E32*E33))-E34</f>
        <v>0</v>
      </c>
    </row>
  </sheetData>
  <sheetProtection algorithmName="SHA-512" hashValue="v4wg6iDqJRA+stE2Hv1XYL6oXc6A7rSxTjj2ai+PWzaNzWUJcAOIjFCPdjr8tLUXzev/nomqsHGMXkjpzmug0A==" saltValue="17pCpp6B4197ZsGzWNU1Ag==" spinCount="100000" sheet="1" objects="1" scenarios="1" selectLockedCells="1"/>
  <mergeCells count="15">
    <mergeCell ref="A34:D34"/>
    <mergeCell ref="A35:D35"/>
    <mergeCell ref="C27:D27"/>
    <mergeCell ref="C28:D28"/>
    <mergeCell ref="A32:D32"/>
    <mergeCell ref="B9:C9"/>
    <mergeCell ref="B10:C10"/>
    <mergeCell ref="B11:C11"/>
    <mergeCell ref="A31:D31"/>
    <mergeCell ref="A33:D33"/>
    <mergeCell ref="A3:B3"/>
    <mergeCell ref="D3:E3"/>
    <mergeCell ref="B6:C6"/>
    <mergeCell ref="B7:C7"/>
    <mergeCell ref="B8:C8"/>
  </mergeCells>
  <phoneticPr fontId="3" type="noConversion"/>
  <dataValidations count="1">
    <dataValidation type="decimal" allowBlank="1" showInputMessage="1" showErrorMessage="1" sqref="E31" xr:uid="{D67341F6-8787-483E-B83F-DFB7F7821093}">
      <formula1>0</formula1>
      <formula2>1000000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8E621F7-61F5-4816-838C-E76BCBAB1A96}">
          <x14:formula1>
            <xm:f>'Program Types'!$A$1:$A$4</xm:f>
          </x14:formula1>
          <xm:sqref>D8</xm:sqref>
        </x14:dataValidation>
        <x14:dataValidation type="list" allowBlank="1" showInputMessage="1" showErrorMessage="1" xr:uid="{F5B7D9ED-A022-4897-A232-75DB2768C9DB}">
          <x14:formula1>
            <xm:f>'Leave Type'!$A$1:$A$4</xm:f>
          </x14:formula1>
          <xm:sqref>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4B3B7-CD98-4730-87B5-1739684D7101}">
  <sheetPr codeName="Sheet4"/>
  <dimension ref="A1:A2"/>
  <sheetViews>
    <sheetView workbookViewId="0">
      <selection activeCell="E10" sqref="E10"/>
    </sheetView>
  </sheetViews>
  <sheetFormatPr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DA37A-4809-47D3-89D9-1F288D7CE102}">
  <sheetPr codeName="Sheet5"/>
  <dimension ref="A1:B5"/>
  <sheetViews>
    <sheetView workbookViewId="0">
      <selection activeCell="J18" sqref="J18"/>
    </sheetView>
  </sheetViews>
  <sheetFormatPr defaultRowHeight="15" x14ac:dyDescent="0.25"/>
  <cols>
    <col min="1" max="1" width="46.42578125" customWidth="1"/>
  </cols>
  <sheetData>
    <row r="1" spans="1:2" x14ac:dyDescent="0.25">
      <c r="A1" t="s">
        <v>30</v>
      </c>
      <c r="B1">
        <v>2800</v>
      </c>
    </row>
    <row r="2" spans="1:2" x14ac:dyDescent="0.25">
      <c r="A2" t="s">
        <v>31</v>
      </c>
      <c r="B2">
        <v>3980</v>
      </c>
    </row>
    <row r="3" spans="1:2" x14ac:dyDescent="0.25">
      <c r="A3" t="s">
        <v>32</v>
      </c>
      <c r="B3">
        <v>4000</v>
      </c>
    </row>
    <row r="4" spans="1:2" x14ac:dyDescent="0.25">
      <c r="A4" t="s">
        <v>10</v>
      </c>
      <c r="B4">
        <v>5680</v>
      </c>
    </row>
    <row r="5" spans="1:2" x14ac:dyDescent="0.25">
      <c r="A5" t="s">
        <v>33</v>
      </c>
      <c r="B5">
        <v>5680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EA7A7-2038-4155-80D1-3A4D9C4543C0}">
  <sheetPr codeName="Sheet6"/>
  <dimension ref="A1:A4"/>
  <sheetViews>
    <sheetView workbookViewId="0">
      <selection activeCell="A2" sqref="A2"/>
    </sheetView>
  </sheetViews>
  <sheetFormatPr defaultRowHeight="15" x14ac:dyDescent="0.25"/>
  <cols>
    <col min="1" max="1" width="38.7109375" customWidth="1"/>
  </cols>
  <sheetData>
    <row r="1" spans="1:1" x14ac:dyDescent="0.25">
      <c r="A1" s="1" t="s">
        <v>30</v>
      </c>
    </row>
    <row r="2" spans="1:1" x14ac:dyDescent="0.25">
      <c r="A2" t="s">
        <v>31</v>
      </c>
    </row>
    <row r="3" spans="1:1" x14ac:dyDescent="0.25">
      <c r="A3" s="1" t="s">
        <v>32</v>
      </c>
    </row>
    <row r="4" spans="1:1" x14ac:dyDescent="0.25">
      <c r="A4" t="s">
        <v>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24dfb7-a69e-40eb-b94f-44b9ca9c25ed" xsi:nil="true"/>
    <lcf76f155ced4ddcb4097134ff3c332f xmlns="4c6779a9-06dc-42f9-a248-ceffb225e30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CDF2C3AA1CE84494CB341D82B1C0BD" ma:contentTypeVersion="18" ma:contentTypeDescription="Create a new document." ma:contentTypeScope="" ma:versionID="87f4117cb7609a9fbb93b437ed3ed7f7">
  <xsd:schema xmlns:xsd="http://www.w3.org/2001/XMLSchema" xmlns:xs="http://www.w3.org/2001/XMLSchema" xmlns:p="http://schemas.microsoft.com/office/2006/metadata/properties" xmlns:ns2="4c6779a9-06dc-42f9-a248-ceffb225e300" xmlns:ns3="1cd015d7-71d1-4a8d-b25f-e137261828a1" xmlns:ns4="2e24dfb7-a69e-40eb-b94f-44b9ca9c25ed" targetNamespace="http://schemas.microsoft.com/office/2006/metadata/properties" ma:root="true" ma:fieldsID="6b5c8ab3bad99197c713f847f3a5b78b" ns2:_="" ns3:_="" ns4:_="">
    <xsd:import namespace="4c6779a9-06dc-42f9-a248-ceffb225e300"/>
    <xsd:import namespace="1cd015d7-71d1-4a8d-b25f-e137261828a1"/>
    <xsd:import namespace="2e24dfb7-a69e-40eb-b94f-44b9ca9c25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779a9-06dc-42f9-a248-ceffb225e3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f5dd817-92c5-4985-aefa-795407915a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015d7-71d1-4a8d-b25f-e137261828a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4dfb7-a69e-40eb-b94f-44b9ca9c25e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f64af78-047e-4cd1-967f-fd615a6eab62}" ma:internalName="TaxCatchAll" ma:showField="CatchAllData" ma:web="1cd015d7-71d1-4a8d-b25f-e137261828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2D3AD6-A2A5-4210-8C33-52A9D26566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332584-F775-4B5F-9399-FEF6B74715F9}">
  <ds:schemaRefs>
    <ds:schemaRef ds:uri="1cd015d7-71d1-4a8d-b25f-e137261828a1"/>
    <ds:schemaRef ds:uri="http://purl.org/dc/terms/"/>
    <ds:schemaRef ds:uri="4c6779a9-06dc-42f9-a248-ceffb225e300"/>
    <ds:schemaRef ds:uri="http://purl.org/dc/elements/1.1/"/>
    <ds:schemaRef ds:uri="http://www.w3.org/XML/1998/namespace"/>
    <ds:schemaRef ds:uri="http://schemas.microsoft.com/office/2006/documentManagement/types"/>
    <ds:schemaRef ds:uri="2e24dfb7-a69e-40eb-b94f-44b9ca9c25ed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309BD94-C842-401F-A149-5BED3A771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6779a9-06dc-42f9-a248-ceffb225e300"/>
    <ds:schemaRef ds:uri="1cd015d7-71d1-4a8d-b25f-e137261828a1"/>
    <ds:schemaRef ds:uri="2e24dfb7-a69e-40eb-b94f-44b9ca9c25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Leave Type</vt:lpstr>
      <vt:lpstr>Calculator</vt:lpstr>
      <vt:lpstr>Sheet1</vt:lpstr>
      <vt:lpstr>Researcher's Allowance</vt:lpstr>
      <vt:lpstr>Program Types</vt:lpstr>
    </vt:vector>
  </TitlesOfParts>
  <Manager/>
  <Company>UKRI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Oliver Hillier - UKRI</dc:creator>
  <cp:keywords/>
  <dc:description/>
  <cp:lastModifiedBy>Raquel Pullicino - UKRI</cp:lastModifiedBy>
  <cp:revision/>
  <dcterms:created xsi:type="dcterms:W3CDTF">2024-08-14T10:27:41Z</dcterms:created>
  <dcterms:modified xsi:type="dcterms:W3CDTF">2025-08-05T09:30:57Z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0x010100BFCDF2C3AA1CE84494CB341D82B1C0BD</vt:lpwstr>
  </property>
  <property fmtid="{D5CDD505-2E9C-101B-9397-08002B2CF9AE}" pid="3" name="MediaServiceImageTags">
    <vt:lpwstr/>
  </property>
</Properties>
</file>